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Pc\Downloads\"/>
    </mc:Choice>
  </mc:AlternateContent>
  <bookViews>
    <workbookView xWindow="0" yWindow="0" windowWidth="28800" windowHeight="12345"/>
  </bookViews>
  <sheets>
    <sheet name="İletişim" sheetId="3" r:id="rId1"/>
    <sheet name="Sheet4" sheetId="6" state="hidden" r:id="rId2"/>
    <sheet name="Takımlar" sheetId="2" r:id="rId3"/>
    <sheet name="Program Takvimi" sheetId="5" r:id="rId4"/>
    <sheet name="Secim Listesi" sheetId="1" r:id="rId5"/>
  </sheets>
  <definedNames>
    <definedName name="_xlnm._FilterDatabase" localSheetId="0">İletişim!$A$1:$C$1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R47" i="1" l="1"/>
  <c r="AP47" i="1"/>
  <c r="AN47" i="1"/>
  <c r="AL47" i="1"/>
  <c r="AJ47" i="1"/>
  <c r="AH47" i="1"/>
  <c r="AF47" i="1"/>
  <c r="AD47" i="1"/>
  <c r="AB47" i="1"/>
  <c r="Z47" i="1"/>
  <c r="V47" i="1"/>
  <c r="T47" i="1"/>
  <c r="R47" i="1"/>
  <c r="P47" i="1"/>
  <c r="N47" i="1"/>
  <c r="AR46" i="1"/>
  <c r="AP46" i="1"/>
  <c r="AN46" i="1"/>
  <c r="AL46" i="1"/>
  <c r="AJ46" i="1"/>
  <c r="AH46" i="1"/>
  <c r="AF46" i="1"/>
  <c r="AD46" i="1"/>
  <c r="AB46" i="1"/>
  <c r="Z46" i="1"/>
  <c r="V46" i="1"/>
  <c r="T46" i="1"/>
  <c r="R46" i="1"/>
  <c r="P46" i="1"/>
  <c r="N46" i="1"/>
  <c r="AR30" i="1"/>
  <c r="AP30" i="1"/>
  <c r="AN30" i="1"/>
  <c r="AL30" i="1"/>
  <c r="AJ30" i="1"/>
  <c r="AH30" i="1"/>
  <c r="AF30" i="1"/>
  <c r="AD30" i="1"/>
  <c r="AB30" i="1"/>
  <c r="Z30" i="1"/>
  <c r="V30" i="1"/>
  <c r="T30" i="1"/>
  <c r="R30" i="1"/>
  <c r="P30" i="1"/>
  <c r="N30" i="1"/>
  <c r="AR60" i="1"/>
  <c r="AP60" i="1"/>
  <c r="AN60" i="1"/>
  <c r="AL60" i="1"/>
  <c r="AJ60" i="1"/>
  <c r="AH60" i="1"/>
  <c r="AF60" i="1"/>
  <c r="AD60" i="1"/>
  <c r="AB60" i="1"/>
  <c r="Z60" i="1"/>
  <c r="V60" i="1"/>
  <c r="T60" i="1"/>
  <c r="R60" i="1"/>
  <c r="P60" i="1"/>
  <c r="N60" i="1"/>
  <c r="AR41" i="1"/>
  <c r="AP41" i="1"/>
  <c r="AN41" i="1"/>
  <c r="AL41" i="1"/>
  <c r="AJ41" i="1"/>
  <c r="AH41" i="1"/>
  <c r="AF41" i="1"/>
  <c r="AD41" i="1"/>
  <c r="AB41" i="1"/>
  <c r="Z41" i="1"/>
  <c r="V41" i="1"/>
  <c r="T41" i="1"/>
  <c r="R41" i="1"/>
  <c r="P41" i="1"/>
  <c r="N41" i="1"/>
  <c r="AR61" i="1"/>
  <c r="AP61" i="1"/>
  <c r="AN61" i="1"/>
  <c r="AL61" i="1"/>
  <c r="AJ61" i="1"/>
  <c r="AH61" i="1"/>
  <c r="AF61" i="1"/>
  <c r="AD61" i="1"/>
  <c r="AB61" i="1"/>
  <c r="Z61" i="1"/>
  <c r="V61" i="1"/>
  <c r="T61" i="1"/>
  <c r="R61" i="1"/>
  <c r="P61" i="1"/>
  <c r="N61" i="1"/>
  <c r="AR55" i="1"/>
  <c r="AP55" i="1"/>
  <c r="AN55" i="1"/>
  <c r="AL55" i="1"/>
  <c r="AJ55" i="1"/>
  <c r="AH55" i="1"/>
  <c r="AF55" i="1"/>
  <c r="AD55" i="1"/>
  <c r="AB55" i="1"/>
  <c r="Z55" i="1"/>
  <c r="V55" i="1"/>
  <c r="T55" i="1"/>
  <c r="R55" i="1"/>
  <c r="P55" i="1"/>
  <c r="N55" i="1"/>
  <c r="AR36" i="1"/>
  <c r="AP36" i="1"/>
  <c r="AN36" i="1"/>
  <c r="AL36" i="1"/>
  <c r="AJ36" i="1"/>
  <c r="AH36" i="1"/>
  <c r="AF36" i="1"/>
  <c r="AD36" i="1"/>
  <c r="AB36" i="1"/>
  <c r="Z36" i="1"/>
  <c r="V36" i="1"/>
  <c r="T36" i="1"/>
  <c r="R36" i="1"/>
  <c r="P36" i="1"/>
  <c r="N36" i="1"/>
  <c r="AR58" i="1"/>
  <c r="AP58" i="1"/>
  <c r="AN58" i="1"/>
  <c r="AL58" i="1"/>
  <c r="AJ58" i="1"/>
  <c r="AH58" i="1"/>
  <c r="AF58" i="1"/>
  <c r="AD58" i="1"/>
  <c r="AB58" i="1"/>
  <c r="Z58" i="1"/>
  <c r="V58" i="1"/>
  <c r="T58" i="1"/>
  <c r="R58" i="1"/>
  <c r="P58" i="1"/>
  <c r="N58" i="1"/>
  <c r="AR44" i="1"/>
  <c r="AP44" i="1"/>
  <c r="AN44" i="1"/>
  <c r="AL44" i="1"/>
  <c r="AJ44" i="1"/>
  <c r="AH44" i="1"/>
  <c r="AF44" i="1"/>
  <c r="AD44" i="1"/>
  <c r="AB44" i="1"/>
  <c r="Z44" i="1"/>
  <c r="V44" i="1"/>
  <c r="T44" i="1"/>
  <c r="R44" i="1"/>
  <c r="P44" i="1"/>
  <c r="N44" i="1"/>
  <c r="AR29" i="1"/>
  <c r="AP29" i="1"/>
  <c r="AN29" i="1"/>
  <c r="AL29" i="1"/>
  <c r="AJ29" i="1"/>
  <c r="AH29" i="1"/>
  <c r="AF29" i="1"/>
  <c r="AD29" i="1"/>
  <c r="AB29" i="1"/>
  <c r="Z29" i="1"/>
  <c r="V29" i="1"/>
  <c r="T29" i="1"/>
  <c r="R29" i="1"/>
  <c r="P29" i="1"/>
  <c r="N29" i="1"/>
  <c r="AR25" i="1"/>
  <c r="AP25" i="1"/>
  <c r="AN25" i="1"/>
  <c r="AL25" i="1"/>
  <c r="AJ25" i="1"/>
  <c r="AH25" i="1"/>
  <c r="AF25" i="1"/>
  <c r="AD25" i="1"/>
  <c r="AB25" i="1"/>
  <c r="Z25" i="1"/>
  <c r="V25" i="1"/>
  <c r="T25" i="1"/>
  <c r="R25" i="1"/>
  <c r="P25" i="1"/>
  <c r="N25" i="1"/>
  <c r="AR40" i="1"/>
  <c r="AP40" i="1"/>
  <c r="AN40" i="1"/>
  <c r="AL40" i="1"/>
  <c r="AJ40" i="1"/>
  <c r="AH40" i="1"/>
  <c r="AF40" i="1"/>
  <c r="AD40" i="1"/>
  <c r="AB40" i="1"/>
  <c r="Z40" i="1"/>
  <c r="V40" i="1"/>
  <c r="T40" i="1"/>
  <c r="R40" i="1"/>
  <c r="P40" i="1"/>
  <c r="N40" i="1"/>
  <c r="AR56" i="1"/>
  <c r="AP56" i="1"/>
  <c r="AN56" i="1"/>
  <c r="AL56" i="1"/>
  <c r="AJ56" i="1"/>
  <c r="AH56" i="1"/>
  <c r="AF56" i="1"/>
  <c r="AD56" i="1"/>
  <c r="AB56" i="1"/>
  <c r="Z56" i="1"/>
  <c r="V56" i="1"/>
  <c r="T56" i="1"/>
  <c r="R56" i="1"/>
  <c r="P56" i="1"/>
  <c r="N56" i="1"/>
  <c r="AR32" i="1"/>
  <c r="AP32" i="1"/>
  <c r="AN32" i="1"/>
  <c r="AL32" i="1"/>
  <c r="AJ32" i="1"/>
  <c r="AH32" i="1"/>
  <c r="AF32" i="1"/>
  <c r="AD32" i="1"/>
  <c r="AB32" i="1"/>
  <c r="Z32" i="1"/>
  <c r="V32" i="1"/>
  <c r="T32" i="1"/>
  <c r="R32" i="1"/>
  <c r="P32" i="1"/>
  <c r="N32" i="1"/>
  <c r="AR45" i="1"/>
  <c r="AP45" i="1"/>
  <c r="AN45" i="1"/>
  <c r="AL45" i="1"/>
  <c r="AJ45" i="1"/>
  <c r="AH45" i="1"/>
  <c r="AF45" i="1"/>
  <c r="AD45" i="1"/>
  <c r="AB45" i="1"/>
  <c r="Z45" i="1"/>
  <c r="V45" i="1"/>
  <c r="T45" i="1"/>
  <c r="R45" i="1"/>
  <c r="P45" i="1"/>
  <c r="N45" i="1"/>
  <c r="AR53" i="1"/>
  <c r="AP53" i="1"/>
  <c r="AN53" i="1"/>
  <c r="AL53" i="1"/>
  <c r="AJ53" i="1"/>
  <c r="AH53" i="1"/>
  <c r="AF53" i="1"/>
  <c r="AD53" i="1"/>
  <c r="AB53" i="1"/>
  <c r="Z53" i="1"/>
  <c r="V53" i="1"/>
  <c r="T53" i="1"/>
  <c r="R53" i="1"/>
  <c r="P53" i="1"/>
  <c r="N53" i="1"/>
  <c r="AR59" i="1"/>
  <c r="AP59" i="1"/>
  <c r="AN59" i="1"/>
  <c r="AL59" i="1"/>
  <c r="AJ59" i="1"/>
  <c r="AH59" i="1"/>
  <c r="AF59" i="1"/>
  <c r="AD59" i="1"/>
  <c r="AB59" i="1"/>
  <c r="Z59" i="1"/>
  <c r="V59" i="1"/>
  <c r="T59" i="1"/>
  <c r="R59" i="1"/>
  <c r="P59" i="1"/>
  <c r="N59" i="1"/>
  <c r="AR54" i="1"/>
  <c r="AP54" i="1"/>
  <c r="AN54" i="1"/>
  <c r="AL54" i="1"/>
  <c r="AJ54" i="1"/>
  <c r="AH54" i="1"/>
  <c r="AF54" i="1"/>
  <c r="AD54" i="1"/>
  <c r="AB54" i="1"/>
  <c r="Z54" i="1"/>
  <c r="V54" i="1"/>
  <c r="T54" i="1"/>
  <c r="R54" i="1"/>
  <c r="P54" i="1"/>
  <c r="N54" i="1"/>
  <c r="AR38" i="1"/>
  <c r="AP38" i="1"/>
  <c r="AN38" i="1"/>
  <c r="AL38" i="1"/>
  <c r="AJ38" i="1"/>
  <c r="AH38" i="1"/>
  <c r="AF38" i="1"/>
  <c r="AD38" i="1"/>
  <c r="AB38" i="1"/>
  <c r="Z38" i="1"/>
  <c r="V38" i="1"/>
  <c r="T38" i="1"/>
  <c r="R38" i="1"/>
  <c r="P38" i="1"/>
  <c r="N38" i="1"/>
  <c r="AR49" i="1"/>
  <c r="AP49" i="1"/>
  <c r="AN49" i="1"/>
  <c r="AL49" i="1"/>
  <c r="AJ49" i="1"/>
  <c r="AH49" i="1"/>
  <c r="AF49" i="1"/>
  <c r="AD49" i="1"/>
  <c r="AB49" i="1"/>
  <c r="Z49" i="1"/>
  <c r="V49" i="1"/>
  <c r="T49" i="1"/>
  <c r="R49" i="1"/>
  <c r="P49" i="1"/>
  <c r="N49" i="1"/>
  <c r="AR52" i="1"/>
  <c r="AP52" i="1"/>
  <c r="AN52" i="1"/>
  <c r="AL52" i="1"/>
  <c r="AJ52" i="1"/>
  <c r="AH52" i="1"/>
  <c r="AF52" i="1"/>
  <c r="AD52" i="1"/>
  <c r="AB52" i="1"/>
  <c r="Z52" i="1"/>
  <c r="V52" i="1"/>
  <c r="T52" i="1"/>
  <c r="R52" i="1"/>
  <c r="P52" i="1"/>
  <c r="N52" i="1"/>
  <c r="AR57" i="1"/>
  <c r="AP57" i="1"/>
  <c r="AN57" i="1"/>
  <c r="AL57" i="1"/>
  <c r="AJ57" i="1"/>
  <c r="AH57" i="1"/>
  <c r="AF57" i="1"/>
  <c r="AD57" i="1"/>
  <c r="AB57" i="1"/>
  <c r="Z57" i="1"/>
  <c r="V57" i="1"/>
  <c r="T57" i="1"/>
  <c r="R57" i="1"/>
  <c r="P57" i="1"/>
  <c r="N57" i="1"/>
  <c r="AR9" i="1"/>
  <c r="AP9" i="1"/>
  <c r="AN9" i="1"/>
  <c r="AL9" i="1"/>
  <c r="AJ9" i="1"/>
  <c r="AH9" i="1"/>
  <c r="AF9" i="1"/>
  <c r="AD9" i="1"/>
  <c r="AB9" i="1"/>
  <c r="Z9" i="1"/>
  <c r="V9" i="1"/>
  <c r="T9" i="1"/>
  <c r="R9" i="1"/>
  <c r="P9" i="1"/>
  <c r="N9" i="1"/>
  <c r="AR51" i="1"/>
  <c r="AP51" i="1"/>
  <c r="AN51" i="1"/>
  <c r="AL51" i="1"/>
  <c r="AJ51" i="1"/>
  <c r="AH51" i="1"/>
  <c r="AF51" i="1"/>
  <c r="AD51" i="1"/>
  <c r="AB51" i="1"/>
  <c r="Z51" i="1"/>
  <c r="V51" i="1"/>
  <c r="T51" i="1"/>
  <c r="R51" i="1"/>
  <c r="P51" i="1"/>
  <c r="N51" i="1"/>
  <c r="AR48" i="1"/>
  <c r="AP48" i="1"/>
  <c r="AN48" i="1"/>
  <c r="AL48" i="1"/>
  <c r="AJ48" i="1"/>
  <c r="AH48" i="1"/>
  <c r="AF48" i="1"/>
  <c r="AD48" i="1"/>
  <c r="AB48" i="1"/>
  <c r="Z48" i="1"/>
  <c r="V48" i="1"/>
  <c r="T48" i="1"/>
  <c r="R48" i="1"/>
  <c r="P48" i="1"/>
  <c r="N48" i="1"/>
  <c r="AR3" i="1"/>
  <c r="AP3" i="1"/>
  <c r="AN3" i="1"/>
  <c r="AL3" i="1"/>
  <c r="AJ3" i="1"/>
  <c r="AH3" i="1"/>
  <c r="AF3" i="1"/>
  <c r="AD3" i="1"/>
  <c r="AB3" i="1"/>
  <c r="Z3" i="1"/>
  <c r="V3" i="1"/>
  <c r="T3" i="1"/>
  <c r="R3" i="1"/>
  <c r="P3" i="1"/>
  <c r="N3" i="1"/>
  <c r="AR50" i="1"/>
  <c r="AP50" i="1"/>
  <c r="AN50" i="1"/>
  <c r="AL50" i="1"/>
  <c r="AJ50" i="1"/>
  <c r="AH50" i="1"/>
  <c r="AF50" i="1"/>
  <c r="AD50" i="1"/>
  <c r="AB50" i="1"/>
  <c r="Z50" i="1"/>
  <c r="V50" i="1"/>
  <c r="T50" i="1"/>
  <c r="R50" i="1"/>
  <c r="P50" i="1"/>
  <c r="N50" i="1"/>
  <c r="AR22" i="1"/>
  <c r="AP22" i="1"/>
  <c r="AN22" i="1"/>
  <c r="AL22" i="1"/>
  <c r="AJ22" i="1"/>
  <c r="AH22" i="1"/>
  <c r="AF22" i="1"/>
  <c r="AD22" i="1"/>
  <c r="AB22" i="1"/>
  <c r="Z22" i="1"/>
  <c r="V22" i="1"/>
  <c r="T22" i="1"/>
  <c r="R22" i="1"/>
  <c r="P22" i="1"/>
  <c r="N22" i="1"/>
  <c r="AR43" i="1"/>
  <c r="AP43" i="1"/>
  <c r="AN43" i="1"/>
  <c r="AL43" i="1"/>
  <c r="AJ43" i="1"/>
  <c r="AH43" i="1"/>
  <c r="AF43" i="1"/>
  <c r="AD43" i="1"/>
  <c r="AB43" i="1"/>
  <c r="Z43" i="1"/>
  <c r="V43" i="1"/>
  <c r="T43" i="1"/>
  <c r="R43" i="1"/>
  <c r="P43" i="1"/>
  <c r="N43" i="1"/>
  <c r="AR6" i="1"/>
  <c r="AP6" i="1"/>
  <c r="AN6" i="1"/>
  <c r="AL6" i="1"/>
  <c r="AJ6" i="1"/>
  <c r="AH6" i="1"/>
  <c r="AF6" i="1"/>
  <c r="AD6" i="1"/>
  <c r="AB6" i="1"/>
  <c r="Z6" i="1"/>
  <c r="V6" i="1"/>
  <c r="T6" i="1"/>
  <c r="R6" i="1"/>
  <c r="P6" i="1"/>
  <c r="N6" i="1"/>
  <c r="AR39" i="1"/>
  <c r="AP39" i="1"/>
  <c r="AN39" i="1"/>
  <c r="AL39" i="1"/>
  <c r="AJ39" i="1"/>
  <c r="AH39" i="1"/>
  <c r="AF39" i="1"/>
  <c r="AD39" i="1"/>
  <c r="AB39" i="1"/>
  <c r="Z39" i="1"/>
  <c r="V39" i="1"/>
  <c r="T39" i="1"/>
  <c r="R39" i="1"/>
  <c r="P39" i="1"/>
  <c r="N39" i="1"/>
  <c r="AR34" i="1"/>
  <c r="AP34" i="1"/>
  <c r="AN34" i="1"/>
  <c r="AL34" i="1"/>
  <c r="AJ34" i="1"/>
  <c r="AH34" i="1"/>
  <c r="AF34" i="1"/>
  <c r="AD34" i="1"/>
  <c r="AB34" i="1"/>
  <c r="Z34" i="1"/>
  <c r="V34" i="1"/>
  <c r="T34" i="1"/>
  <c r="R34" i="1"/>
  <c r="P34" i="1"/>
  <c r="N34" i="1"/>
  <c r="AR21" i="1"/>
  <c r="AP21" i="1"/>
  <c r="AN21" i="1"/>
  <c r="AL21" i="1"/>
  <c r="AJ21" i="1"/>
  <c r="AH21" i="1"/>
  <c r="AF21" i="1"/>
  <c r="AD21" i="1"/>
  <c r="AB21" i="1"/>
  <c r="Z21" i="1"/>
  <c r="V21" i="1"/>
  <c r="T21" i="1"/>
  <c r="R21" i="1"/>
  <c r="P21" i="1"/>
  <c r="N21" i="1"/>
  <c r="AR42" i="1"/>
  <c r="AP42" i="1"/>
  <c r="AN42" i="1"/>
  <c r="AL42" i="1"/>
  <c r="AJ42" i="1"/>
  <c r="AH42" i="1"/>
  <c r="AF42" i="1"/>
  <c r="AD42" i="1"/>
  <c r="AB42" i="1"/>
  <c r="Z42" i="1"/>
  <c r="V42" i="1"/>
  <c r="T42" i="1"/>
  <c r="R42" i="1"/>
  <c r="P42" i="1"/>
  <c r="N42" i="1"/>
  <c r="AR14" i="1"/>
  <c r="AP14" i="1"/>
  <c r="AN14" i="1"/>
  <c r="AL14" i="1"/>
  <c r="AJ14" i="1"/>
  <c r="AH14" i="1"/>
  <c r="AF14" i="1"/>
  <c r="AD14" i="1"/>
  <c r="AB14" i="1"/>
  <c r="Z14" i="1"/>
  <c r="V14" i="1"/>
  <c r="T14" i="1"/>
  <c r="R14" i="1"/>
  <c r="P14" i="1"/>
  <c r="N14" i="1"/>
  <c r="AR11" i="1"/>
  <c r="AP11" i="1"/>
  <c r="AN11" i="1"/>
  <c r="AL11" i="1"/>
  <c r="AJ11" i="1"/>
  <c r="AH11" i="1"/>
  <c r="AF11" i="1"/>
  <c r="AD11" i="1"/>
  <c r="AB11" i="1"/>
  <c r="Z11" i="1"/>
  <c r="V11" i="1"/>
  <c r="T11" i="1"/>
  <c r="R11" i="1"/>
  <c r="P11" i="1"/>
  <c r="N11" i="1"/>
  <c r="AR28" i="1"/>
  <c r="AP28" i="1"/>
  <c r="AN28" i="1"/>
  <c r="AL28" i="1"/>
  <c r="AJ28" i="1"/>
  <c r="AH28" i="1"/>
  <c r="AF28" i="1"/>
  <c r="AD28" i="1"/>
  <c r="AB28" i="1"/>
  <c r="Z28" i="1"/>
  <c r="V28" i="1"/>
  <c r="T28" i="1"/>
  <c r="R28" i="1"/>
  <c r="P28" i="1"/>
  <c r="N28" i="1"/>
  <c r="AR20" i="1"/>
  <c r="AP20" i="1"/>
  <c r="AN20" i="1"/>
  <c r="AL20" i="1"/>
  <c r="AJ20" i="1"/>
  <c r="AH20" i="1"/>
  <c r="AF20" i="1"/>
  <c r="AD20" i="1"/>
  <c r="AB20" i="1"/>
  <c r="Z20" i="1"/>
  <c r="V20" i="1"/>
  <c r="T20" i="1"/>
  <c r="R20" i="1"/>
  <c r="P20" i="1"/>
  <c r="N20" i="1"/>
  <c r="AR13" i="1"/>
  <c r="AP13" i="1"/>
  <c r="AN13" i="1"/>
  <c r="AL13" i="1"/>
  <c r="AJ13" i="1"/>
  <c r="AH13" i="1"/>
  <c r="AF13" i="1"/>
  <c r="AD13" i="1"/>
  <c r="AB13" i="1"/>
  <c r="Z13" i="1"/>
  <c r="V13" i="1"/>
  <c r="T13" i="1"/>
  <c r="R13" i="1"/>
  <c r="P13" i="1"/>
  <c r="N13" i="1"/>
  <c r="AR2" i="1"/>
  <c r="AP2" i="1"/>
  <c r="AN2" i="1"/>
  <c r="AL2" i="1"/>
  <c r="AJ2" i="1"/>
  <c r="AH2" i="1"/>
  <c r="AF2" i="1"/>
  <c r="AD2" i="1"/>
  <c r="AB2" i="1"/>
  <c r="Z2" i="1"/>
  <c r="V2" i="1"/>
  <c r="T2" i="1"/>
  <c r="R2" i="1"/>
  <c r="P2" i="1"/>
  <c r="N2" i="1"/>
  <c r="AR23" i="1"/>
  <c r="AP23" i="1"/>
  <c r="AN23" i="1"/>
  <c r="AL23" i="1"/>
  <c r="AJ23" i="1"/>
  <c r="AH23" i="1"/>
  <c r="AF23" i="1"/>
  <c r="AD23" i="1"/>
  <c r="AB23" i="1"/>
  <c r="Z23" i="1"/>
  <c r="V23" i="1"/>
  <c r="T23" i="1"/>
  <c r="R23" i="1"/>
  <c r="P23" i="1"/>
  <c r="N23" i="1"/>
  <c r="AR33" i="1"/>
  <c r="AP33" i="1"/>
  <c r="AN33" i="1"/>
  <c r="AL33" i="1"/>
  <c r="AJ33" i="1"/>
  <c r="AH33" i="1"/>
  <c r="AF33" i="1"/>
  <c r="AD33" i="1"/>
  <c r="AB33" i="1"/>
  <c r="Z33" i="1"/>
  <c r="V33" i="1"/>
  <c r="T33" i="1"/>
  <c r="R33" i="1"/>
  <c r="P33" i="1"/>
  <c r="N33" i="1"/>
  <c r="AR19" i="1"/>
  <c r="AP19" i="1"/>
  <c r="AN19" i="1"/>
  <c r="AL19" i="1"/>
  <c r="AJ19" i="1"/>
  <c r="AH19" i="1"/>
  <c r="AF19" i="1"/>
  <c r="AD19" i="1"/>
  <c r="AB19" i="1"/>
  <c r="Z19" i="1"/>
  <c r="V19" i="1"/>
  <c r="T19" i="1"/>
  <c r="R19" i="1"/>
  <c r="P19" i="1"/>
  <c r="N19" i="1"/>
  <c r="AR27" i="1"/>
  <c r="AP27" i="1"/>
  <c r="AN27" i="1"/>
  <c r="AL27" i="1"/>
  <c r="AJ27" i="1"/>
  <c r="AH27" i="1"/>
  <c r="AF27" i="1"/>
  <c r="AD27" i="1"/>
  <c r="AB27" i="1"/>
  <c r="Z27" i="1"/>
  <c r="V27" i="1"/>
  <c r="T27" i="1"/>
  <c r="R27" i="1"/>
  <c r="P27" i="1"/>
  <c r="N27" i="1"/>
  <c r="AR10" i="1"/>
  <c r="AP10" i="1"/>
  <c r="AN10" i="1"/>
  <c r="AL10" i="1"/>
  <c r="AJ10" i="1"/>
  <c r="AH10" i="1"/>
  <c r="AF10" i="1"/>
  <c r="AD10" i="1"/>
  <c r="AB10" i="1"/>
  <c r="Z10" i="1"/>
  <c r="V10" i="1"/>
  <c r="T10" i="1"/>
  <c r="R10" i="1"/>
  <c r="P10" i="1"/>
  <c r="N10" i="1"/>
  <c r="AR8" i="1"/>
  <c r="AP8" i="1"/>
  <c r="AN8" i="1"/>
  <c r="AL8" i="1"/>
  <c r="AJ8" i="1"/>
  <c r="AH8" i="1"/>
  <c r="AF8" i="1"/>
  <c r="AD8" i="1"/>
  <c r="AB8" i="1"/>
  <c r="Z8" i="1"/>
  <c r="V8" i="1"/>
  <c r="T8" i="1"/>
  <c r="R8" i="1"/>
  <c r="P8" i="1"/>
  <c r="N8" i="1"/>
  <c r="AR31" i="1"/>
  <c r="AP31" i="1"/>
  <c r="AN31" i="1"/>
  <c r="AL31" i="1"/>
  <c r="AJ31" i="1"/>
  <c r="AH31" i="1"/>
  <c r="AF31" i="1"/>
  <c r="AD31" i="1"/>
  <c r="AB31" i="1"/>
  <c r="Z31" i="1"/>
  <c r="V31" i="1"/>
  <c r="T31" i="1"/>
  <c r="R31" i="1"/>
  <c r="P31" i="1"/>
  <c r="N31" i="1"/>
  <c r="AR7" i="1"/>
  <c r="AP7" i="1"/>
  <c r="AN7" i="1"/>
  <c r="AL7" i="1"/>
  <c r="AJ7" i="1"/>
  <c r="AH7" i="1"/>
  <c r="AF7" i="1"/>
  <c r="AD7" i="1"/>
  <c r="AB7" i="1"/>
  <c r="Z7" i="1"/>
  <c r="V7" i="1"/>
  <c r="T7" i="1"/>
  <c r="R7" i="1"/>
  <c r="P7" i="1"/>
  <c r="N7" i="1"/>
  <c r="AR26" i="1"/>
  <c r="AP26" i="1"/>
  <c r="AN26" i="1"/>
  <c r="AL26" i="1"/>
  <c r="AJ26" i="1"/>
  <c r="AH26" i="1"/>
  <c r="AF26" i="1"/>
  <c r="AD26" i="1"/>
  <c r="AB26" i="1"/>
  <c r="Z26" i="1"/>
  <c r="V26" i="1"/>
  <c r="T26" i="1"/>
  <c r="R26" i="1"/>
  <c r="P26" i="1"/>
  <c r="N26" i="1"/>
  <c r="AR5" i="1"/>
  <c r="AP5" i="1"/>
  <c r="AN5" i="1"/>
  <c r="AL5" i="1"/>
  <c r="AJ5" i="1"/>
  <c r="AH5" i="1"/>
  <c r="AF5" i="1"/>
  <c r="AD5" i="1"/>
  <c r="AB5" i="1"/>
  <c r="Z5" i="1"/>
  <c r="V5" i="1"/>
  <c r="T5" i="1"/>
  <c r="R5" i="1"/>
  <c r="P5" i="1"/>
  <c r="N5" i="1"/>
  <c r="AR37" i="1"/>
  <c r="AP37" i="1"/>
  <c r="AN37" i="1"/>
  <c r="AL37" i="1"/>
  <c r="AJ37" i="1"/>
  <c r="AH37" i="1"/>
  <c r="AF37" i="1"/>
  <c r="AD37" i="1"/>
  <c r="AB37" i="1"/>
  <c r="Z37" i="1"/>
  <c r="V37" i="1"/>
  <c r="T37" i="1"/>
  <c r="R37" i="1"/>
  <c r="P37" i="1"/>
  <c r="N37" i="1"/>
  <c r="AR16" i="1"/>
  <c r="AP16" i="1"/>
  <c r="AN16" i="1"/>
  <c r="AL16" i="1"/>
  <c r="AJ16" i="1"/>
  <c r="AH16" i="1"/>
  <c r="AF16" i="1"/>
  <c r="AD16" i="1"/>
  <c r="AB16" i="1"/>
  <c r="Z16" i="1"/>
  <c r="V16" i="1"/>
  <c r="T16" i="1"/>
  <c r="R16" i="1"/>
  <c r="P16" i="1"/>
  <c r="N16" i="1"/>
  <c r="AR17" i="1"/>
  <c r="AP17" i="1"/>
  <c r="AN17" i="1"/>
  <c r="AL17" i="1"/>
  <c r="AJ17" i="1"/>
  <c r="AH17" i="1"/>
  <c r="AF17" i="1"/>
  <c r="AD17" i="1"/>
  <c r="AB17" i="1"/>
  <c r="Z17" i="1"/>
  <c r="V17" i="1"/>
  <c r="T17" i="1"/>
  <c r="R17" i="1"/>
  <c r="P17" i="1"/>
  <c r="N17" i="1"/>
  <c r="AR12" i="1"/>
  <c r="AP12" i="1"/>
  <c r="AN12" i="1"/>
  <c r="AL12" i="1"/>
  <c r="AJ12" i="1"/>
  <c r="AH12" i="1"/>
  <c r="AF12" i="1"/>
  <c r="AD12" i="1"/>
  <c r="AB12" i="1"/>
  <c r="Z12" i="1"/>
  <c r="V12" i="1"/>
  <c r="T12" i="1"/>
  <c r="R12" i="1"/>
  <c r="P12" i="1"/>
  <c r="N12" i="1"/>
  <c r="AR24" i="1"/>
  <c r="AP24" i="1"/>
  <c r="AN24" i="1"/>
  <c r="AL24" i="1"/>
  <c r="AJ24" i="1"/>
  <c r="AH24" i="1"/>
  <c r="AF24" i="1"/>
  <c r="AD24" i="1"/>
  <c r="AB24" i="1"/>
  <c r="Z24" i="1"/>
  <c r="V24" i="1"/>
  <c r="T24" i="1"/>
  <c r="R24" i="1"/>
  <c r="P24" i="1"/>
  <c r="N24" i="1"/>
  <c r="AR18" i="1"/>
  <c r="AP18" i="1"/>
  <c r="AN18" i="1"/>
  <c r="AL18" i="1"/>
  <c r="AJ18" i="1"/>
  <c r="AH18" i="1"/>
  <c r="AF18" i="1"/>
  <c r="AD18" i="1"/>
  <c r="AB18" i="1"/>
  <c r="Z18" i="1"/>
  <c r="V18" i="1"/>
  <c r="T18" i="1"/>
  <c r="R18" i="1"/>
  <c r="P18" i="1"/>
  <c r="N18" i="1"/>
  <c r="AR35" i="1"/>
  <c r="AP35" i="1"/>
  <c r="AN35" i="1"/>
  <c r="AL35" i="1"/>
  <c r="AJ35" i="1"/>
  <c r="AH35" i="1"/>
  <c r="AF35" i="1"/>
  <c r="AD35" i="1"/>
  <c r="AB35" i="1"/>
  <c r="Z35" i="1"/>
  <c r="V35" i="1"/>
  <c r="T35" i="1"/>
  <c r="R35" i="1"/>
  <c r="P35" i="1"/>
  <c r="N35" i="1"/>
  <c r="AR4" i="1"/>
  <c r="AP4" i="1"/>
  <c r="AN4" i="1"/>
  <c r="AL4" i="1"/>
  <c r="AJ4" i="1"/>
  <c r="AH4" i="1"/>
  <c r="AF4" i="1"/>
  <c r="AD4" i="1"/>
  <c r="AB4" i="1"/>
  <c r="Z4" i="1"/>
  <c r="V4" i="1"/>
  <c r="T4" i="1"/>
  <c r="R4" i="1"/>
  <c r="P4" i="1"/>
  <c r="N4" i="1"/>
  <c r="AR15" i="1"/>
  <c r="AP15" i="1"/>
  <c r="AN15" i="1"/>
  <c r="AL15" i="1"/>
  <c r="AJ15" i="1"/>
  <c r="AH15" i="1"/>
  <c r="AF15" i="1"/>
  <c r="AD15" i="1"/>
  <c r="AB15" i="1"/>
  <c r="Z15" i="1"/>
  <c r="V15" i="1"/>
  <c r="T15" i="1"/>
  <c r="R15" i="1"/>
  <c r="P15" i="1"/>
  <c r="N15" i="1"/>
  <c r="D46" i="1" l="1"/>
  <c r="D24" i="1"/>
  <c r="D14" i="1"/>
  <c r="D50" i="1"/>
  <c r="D9" i="1"/>
  <c r="D38" i="1"/>
  <c r="D45" i="1"/>
  <c r="D25" i="1"/>
  <c r="D36" i="1"/>
  <c r="D60" i="1"/>
  <c r="D15" i="1"/>
  <c r="D37" i="1"/>
  <c r="D31" i="1"/>
  <c r="D19" i="1"/>
  <c r="D13" i="1"/>
  <c r="D39" i="1"/>
  <c r="D7" i="1"/>
  <c r="D2" i="1"/>
  <c r="D34" i="1"/>
  <c r="D49" i="1"/>
  <c r="D58" i="1"/>
  <c r="D41" i="1"/>
  <c r="D18" i="1"/>
  <c r="D16" i="1"/>
  <c r="D27" i="1"/>
  <c r="D11" i="1"/>
  <c r="D22" i="1"/>
  <c r="D51" i="1"/>
  <c r="D53" i="1"/>
  <c r="D40" i="1"/>
  <c r="D17" i="1"/>
  <c r="D21" i="1"/>
  <c r="D52" i="1"/>
  <c r="D59" i="1"/>
  <c r="D35" i="1"/>
  <c r="D26" i="1"/>
  <c r="D10" i="1"/>
  <c r="D23" i="1"/>
  <c r="D28" i="1"/>
  <c r="D43" i="1"/>
  <c r="D48" i="1"/>
  <c r="D56" i="1"/>
  <c r="D44" i="1"/>
  <c r="D61" i="1"/>
  <c r="D4" i="1"/>
  <c r="D12" i="1"/>
  <c r="D5" i="1"/>
  <c r="D8" i="1"/>
  <c r="D20" i="1"/>
  <c r="D42" i="1"/>
  <c r="D6" i="1"/>
  <c r="D3" i="1"/>
  <c r="D57" i="1"/>
  <c r="D54" i="1"/>
  <c r="D32" i="1"/>
  <c r="D29" i="1"/>
  <c r="D55" i="1"/>
  <c r="D30" i="1"/>
  <c r="D47" i="1"/>
</calcChain>
</file>

<file path=xl/sharedStrings.xml><?xml version="1.0" encoding="utf-8"?>
<sst xmlns="http://schemas.openxmlformats.org/spreadsheetml/2006/main" count="1147" uniqueCount="544">
  <si>
    <t>ID</t>
  </si>
  <si>
    <t>Start time</t>
  </si>
  <si>
    <t>Completion time</t>
  </si>
  <si>
    <t>Toplam Puan</t>
  </si>
  <si>
    <t>Adınız Soyadınız</t>
  </si>
  <si>
    <t>Bölümünüz</t>
  </si>
  <si>
    <t>Döneminiz</t>
  </si>
  <si>
    <t>Öğrenci Numaranız</t>
  </si>
  <si>
    <t>Yaşınız</t>
  </si>
  <si>
    <t>Cinsiyetiniz</t>
  </si>
  <si>
    <t>Programa katılma amacınızı ve motivasyonunu açıklayınız.</t>
  </si>
  <si>
    <t>Bugüne kadar hayata geçirdiğiniz ya da geçirilmesine yardımcı olduğunuz en yaratıcı fikir neydi?</t>
  </si>
  <si>
    <t>Ekonomi, işletme yönetimi, iş kurma, girişimcilik, inovasyon veya benzeri eğitimlere daha önce katıldınız mı?</t>
  </si>
  <si>
    <t>Column1</t>
  </si>
  <si>
    <t>Girişimcilik, kariyer olarak ne kadar ilginizi çekiyor?</t>
  </si>
  <si>
    <t>Column2</t>
  </si>
  <si>
    <t>Kendi bilgi ve kapasitemle, çevremdeki problemlere veya ihtiyaçlara çözüm sağlayabilecek</t>
  </si>
  <si>
    <t>Column3</t>
  </si>
  <si>
    <t>Hiç tek başınıza veya başkalarıyla yeni bir fikri hayata geçirdiniz mi?</t>
  </si>
  <si>
    <t>Column4</t>
  </si>
  <si>
    <t>Bir girişim başlatma ya da girişimde rol alma niyetiniz var mı?</t>
  </si>
  <si>
    <t>Column5</t>
  </si>
  <si>
    <t>İnovasyon, girişimcilik, teknoloji ile ilgili en aktif hangi kanalları ve içerikleri (dergi, blog, websayfası, Youtube kanalı gibi) takip ediyorsunuz?</t>
  </si>
  <si>
    <t>Column6</t>
  </si>
  <si>
    <t>En önemli işleri daima en önce yaparım.</t>
  </si>
  <si>
    <t>Column7</t>
  </si>
  <si>
    <t>Gelecekteki başarım için, bugün rahatımdan vazgeçebilirim.</t>
  </si>
  <si>
    <t>Column8</t>
  </si>
  <si>
    <t>Hayatta daima bilinen güvenli yolları seçerim.</t>
  </si>
  <si>
    <t>Column9</t>
  </si>
  <si>
    <t>Belirsiz durumlarda stresimi iyi yönetiyorum.</t>
  </si>
  <si>
    <t>Column10</t>
  </si>
  <si>
    <t>İşlerin yapılma şekillerini değiştirmekten kaçınırım.</t>
  </si>
  <si>
    <t>Column11</t>
  </si>
  <si>
    <t>İnanıyorum ki, sıkı çalışan insan için, hiçbir şey imkânsız değildir.</t>
  </si>
  <si>
    <t>Column12</t>
  </si>
  <si>
    <t>Zorluklarla karşılaştığımda alternatif çözümler arıyorum.</t>
  </si>
  <si>
    <t>Column13</t>
  </si>
  <si>
    <t>Genelde diğer insanlardan daha az risk alırım.</t>
  </si>
  <si>
    <t>Column14</t>
  </si>
  <si>
    <t>Yaptığım işlerde sonuçlara odaklanırım.</t>
  </si>
  <si>
    <t>Column15</t>
  </si>
  <si>
    <t>Yeni ve alışılmamış durumlarla baş edebileceğimden şüpheliyim.</t>
  </si>
  <si>
    <t>Column16</t>
  </si>
  <si>
    <t xml:space="preserve">Ayşe Betül ŞEKER </t>
  </si>
  <si>
    <t xml:space="preserve">Elektrik ve elektronik mühendisliği </t>
  </si>
  <si>
    <t xml:space="preserve">4. Sınıf </t>
  </si>
  <si>
    <t>180203011010</t>
  </si>
  <si>
    <t>24</t>
  </si>
  <si>
    <t>Kadın</t>
  </si>
  <si>
    <t xml:space="preserve">Girişimciliğe dair kendimi gerçekten iyi yerlerde bulmak ve karşılaşılan sorunlara çözümler bulup hayatı kolaylaştırmak istiyorum . Kendimi gelistirmek istiyorum </t>
  </si>
  <si>
    <t xml:space="preserve">Eski arabamizda park sensörü yoktu okuduğum bölüm gereği böyle şeylere merakım olduğundan Arduino ile park sensörü yapıp arabaya uyguladım </t>
  </si>
  <si>
    <t>2-5 Eğitim</t>
  </si>
  <si>
    <t>Orta düzeyde ilgileniyorum.</t>
  </si>
  <si>
    <t xml:space="preserve">sıkılıkla veya sürekli fikir geliştiririm. </t>
  </si>
  <si>
    <t>Evet, başkalarıyla.</t>
  </si>
  <si>
    <t xml:space="preserve">Evet, önümüzdeki 3 yıl içinde </t>
  </si>
  <si>
    <t xml:space="preserve">Network , dergi park , girişimcilik kanalı </t>
  </si>
  <si>
    <t>Azat kaya</t>
  </si>
  <si>
    <t xml:space="preserve">Elektrik elektronik mühendisliği </t>
  </si>
  <si>
    <t>8</t>
  </si>
  <si>
    <t>180203011091</t>
  </si>
  <si>
    <t>22</t>
  </si>
  <si>
    <t>Erkek</t>
  </si>
  <si>
    <t>Gelişen dünyada teknoloji ile büyük bir sıçrama olacağını görebiliyor bu yüzden bu sıçramada yerimi almalıyım ve kararlıyım.</t>
  </si>
  <si>
    <t>Kendi imkanlarımız yaptığımız kuluçka makinesi ve bisikletle elektrik üretimi 
Aydınlatma tasarımı montajı .
Kripto borsa yatarım ve üretim.</t>
  </si>
  <si>
    <t>Çok ilgimi çekiyor.</t>
  </si>
  <si>
    <t xml:space="preserve">YouTube kanalı , dergiler , ve farklı Web sitelerinde çeşitli blokları takip ediyorum </t>
  </si>
  <si>
    <t>Berfin Kahraman</t>
  </si>
  <si>
    <t>İnşaat Mühendisliği</t>
  </si>
  <si>
    <t>180211011070</t>
  </si>
  <si>
    <t>21</t>
  </si>
  <si>
    <t>İnşaat mühendisliği son sınıf öğrencisi olarak inanıyorumki bu ve bu tarz programlar biz kadınların ülkemizde ki refah seviyesini arttıracaktır.Burada verilecek olan eğitim yarın benim gibi genç ve azimli kadınların iş gücünü arttıracaktır.Yeni olan her bilgiye açık olmalıyız.Her programa katılıp ne kaparsak kârdır demeliyiz.Bu sebeplerle bu programa başvuru yapmaktayım.</t>
  </si>
  <si>
    <t>0-1 Eğitim</t>
  </si>
  <si>
    <t>Hayır.</t>
  </si>
  <si>
    <t>Tüpraş kariyer sayfası ve yetenek kapısı , kariyer kapısı ,kariyer net, DİKA girişimcilik,kosgep</t>
  </si>
  <si>
    <t>Beyza YIL</t>
  </si>
  <si>
    <t xml:space="preserve">Matematik </t>
  </si>
  <si>
    <t xml:space="preserve">1 sınıf </t>
  </si>
  <si>
    <t>210103011012</t>
  </si>
  <si>
    <t>20</t>
  </si>
  <si>
    <t xml:space="preserve">Öğrencisi olduğum Matematik bölümünün teknoloji, yazılım, bilişim vb. Etkileşim içinde olduğu anlarda kendimi geliştirmek, ve kendi işimin sahibi olmak istiyorum </t>
  </si>
  <si>
    <t xml:space="preserve">Trendyolda mağaza açmak </t>
  </si>
  <si>
    <t xml:space="preserve">bazen fikir geliştiririm. </t>
  </si>
  <si>
    <t xml:space="preserve">YouTube ve websayfası </t>
  </si>
  <si>
    <t xml:space="preserve">Esra Demir </t>
  </si>
  <si>
    <t>1</t>
  </si>
  <si>
    <t>210103011018</t>
  </si>
  <si>
    <t>Gun içinde bazı şeylerde keşke bunu daha kolay hale getirebilsem diyip aklima yeni yeni fikirler geliyor bunlari gerçekleştirme ihtimalim olduğu için buraya katıldım motivasyonumu da burda bulucam.</t>
  </si>
  <si>
    <t>Aslında bu fikirleri hayata geçirmedim sadece düşündüm ama varmış zaten bunlardan biri de "Uyku Kapsülü "insanlar uzun zamandır her gün aynı şeyleri yaparak tüm vakitlerini harcıyor hayat monotonlasmis bir durumda bu yüzden uyku kapsülü gibi bir yer olsa girişimcilik ile ilgili tüm düşündüklerini gerçekleştirme ihtimali olur.</t>
  </si>
  <si>
    <t>Evet, tek başıma.</t>
  </si>
  <si>
    <t>Web sayfası ve youtube</t>
  </si>
  <si>
    <t xml:space="preserve">FADIL YILMAZ </t>
  </si>
  <si>
    <t>Tarih</t>
  </si>
  <si>
    <t>3</t>
  </si>
  <si>
    <t>190106011057</t>
  </si>
  <si>
    <t xml:space="preserve">Programa katılma amacım kendimi bir girişimci olarak görüyorum ve bu konuda kendimi başarılı görüyorum eksiklikleri çok çabuk fark edip yerine çok iyi ve kalıcı sonuçlar olması için düşünüyorum
Ben daha çok geleceğin planlanmasında yanayım insanlarla yararlı ve iyi bir girişimci olmak istiyorum zaten bu düşüncem vardı motivasyonumda bu program sayesinde en üst seviyeye çıkarmaktır </t>
  </si>
  <si>
    <t xml:space="preserve">Daha çok hayata geçirdiğim fikirler pazarlama konusunda bir ürünün reklamını yapma konusunda hayata geçirdim </t>
  </si>
  <si>
    <t xml:space="preserve">Websayfası dergi YouTube </t>
  </si>
  <si>
    <t xml:space="preserve">Fatih ortakaya </t>
  </si>
  <si>
    <t xml:space="preserve">Siyaset bilimi ve kamu yönetimi </t>
  </si>
  <si>
    <t>4</t>
  </si>
  <si>
    <t>170505011061</t>
  </si>
  <si>
    <t>27</t>
  </si>
  <si>
    <t xml:space="preserve">Teknolojik gelişmerin neticesinde hayvanlar ve iletişim araçları için iki önemli projem sizin maddi yardımcınızla geliştirmek istiyorum </t>
  </si>
  <si>
    <t xml:space="preserve">Orta öğretim geri dönüşüm amaçlı bir çok faaliyet gerçekleştiridik hayvan barınakları toplum tarafından her bireyin faydalanacağı geri dönüşüm faaliyetleri yaptık ve bunu bir ekip dâhilinde gerçekleştirdik </t>
  </si>
  <si>
    <t>Belki ama önümüzdeki 5 yıl içinde değil</t>
  </si>
  <si>
    <t xml:space="preserve">YouTube seyir kanallari </t>
  </si>
  <si>
    <t>Furkan KAVAK</t>
  </si>
  <si>
    <t>190106011010</t>
  </si>
  <si>
    <t>Programa katılma amacımın yegane sebebini sizlere sunmak istiyorum kısa bir özet geçeceksek eğer küçüklüğümde yani kısacası çocukluk aklıyla yapacaklarımı hayal ederken destek verecek kişiler yok idi şahsıma karşı şuan ise küçüklüğümde hayal ettiğim düşüncelerimi hayata geçirmem için kayıtsız şartsız destek verecek bir projeyle belki de hayallerimi gerçekleştireceğim o yüzden şansımı denemek adına bu değerli ve gelecek vaad eden projenize katılmak istiyorum...</t>
  </si>
  <si>
    <t>Ortaokul döneminde rüzgar enerjisiyle asansörü hareket ettiren bir enerjiyi depolayıp elektrikler gittiğinde depolanan yerdeki enerji ile asansörün genel işlevini yerine getirmesine yardımcı olacak bir projeyle ilgilenmiştim.</t>
  </si>
  <si>
    <t>Blog</t>
  </si>
  <si>
    <t xml:space="preserve">Gülcan BAKIR </t>
  </si>
  <si>
    <t xml:space="preserve">Sosyoloji </t>
  </si>
  <si>
    <t xml:space="preserve">3. Sınıf </t>
  </si>
  <si>
    <t>190114011049</t>
  </si>
  <si>
    <t>Öğrenmek istiyorum, dünyaya farklı pencerelerden bakmak, bu programdan esinlenerek yeni, farklı fikirlere sahip olmak istiyorum, bir kadın olarak herşeyi başara bilme gücünü görüyorum kendimde. O yüzden neden olmasın...</t>
  </si>
  <si>
    <t>arikovani.com, webrazzi.com vs.</t>
  </si>
  <si>
    <t xml:space="preserve">İlknur Seykan </t>
  </si>
  <si>
    <t>İngiliz dili ve edebiyatı</t>
  </si>
  <si>
    <t>1.sınıf bahar dönemi</t>
  </si>
  <si>
    <t>200110011007</t>
  </si>
  <si>
    <t>Motivasyonum yeniliklere daima açık özgüvenim ve iradem. En önemli motivasyonum ise aile desteğim(manevi). Bu programdaki tüm amaçlara yönelik en kolay ve en akılcıl şekilde fikirler sunup hayata geçireceğimden eminim.</t>
  </si>
  <si>
    <t>22 yıllık meslek hayatında babamı alışılagelmiş esnaf hayatından kurtarıp internet sitesinde satış yapacak düzeye getirdim. Herşeyi kendim yaptım</t>
  </si>
  <si>
    <t xml:space="preserve">Ben girişimcilik kısmındaydım Olgu Şengül eğitimleriyle ilgileniyorum </t>
  </si>
  <si>
    <t>İrem aşıcı</t>
  </si>
  <si>
    <t>Sosyoloji</t>
  </si>
  <si>
    <t>2</t>
  </si>
  <si>
    <t>200114011021</t>
  </si>
  <si>
    <t>Kendimi geliştirmek istemem ve geleceğine yön vermek aynı zaman da tek bir kişiye yararlı olmaktansa herkese yararlı olabilmek</t>
  </si>
  <si>
    <t>Güneşin çocuklarini usutmeyelim</t>
  </si>
  <si>
    <t>Etmiyorum</t>
  </si>
  <si>
    <t>Mansur Saraç</t>
  </si>
  <si>
    <t xml:space="preserve">Elektrik-Elektronik Mühendisliği </t>
  </si>
  <si>
    <t>8.Dönem</t>
  </si>
  <si>
    <t>180203011003</t>
  </si>
  <si>
    <t>Start-up başarı hikayelerini sürekli takip etmekteyim. Özellikle de getir gibi şirketlerin kurucularının  hayat hikâyelerine baktığımda sürekli bir azim ve kararlılıkla çaba sarf ettiklerini gözlemledim. Ben de etrafımda ki bir çok soruna çözüm üretmeye çalışıyorum. Programda da gördüğüm kadarıyla girişimcilikte de takım çalışması çok önemli olup iş fikirlerimizi çok üst seviyeye taşıyıp gerçekleştirmede büyük önem taşıyor. Bu da benim önem verdiğim bir konu olduğundan iş ortamında takım çalışması ve fikir üretmede başarı göstererek ekibime gerekli desteği verebileceğimi inanıyorum.</t>
  </si>
  <si>
    <t>Elektrik bölümü arkadaşlarımla birlikte aurdiono projeleri yaptık. Örneğin Bitkinin suyu bittiği zaman  nem ölçme sensörü ile kontrolünü ve analizini yaparak otomatik bir şekilde sulamasini yapmasını sağladık.</t>
  </si>
  <si>
    <t xml:space="preserve">Spotify podcast, kolay değil, Tedx Talk , e ticaret türkiye YouTube, webtekno, shiftdelete .net </t>
  </si>
  <si>
    <t xml:space="preserve">Mehmet Nuri KAYA </t>
  </si>
  <si>
    <t xml:space="preserve">İşletme </t>
  </si>
  <si>
    <t>2021-2022</t>
  </si>
  <si>
    <t>210503011009</t>
  </si>
  <si>
    <t>25</t>
  </si>
  <si>
    <t xml:space="preserve">Bu programa katılma isteğim daha önce bu düzeyde bir eğitim alamadığımdan dolayıdır. Bir fikrim var ve bu fikrimi hayata geçirebilmek için ekip çalışması ile farklı gözlerin, farklı bakış açılarının projemi geliştirebileceğine inanıyorum. Ve bu inancım motivasyonumu yükseltiyor. </t>
  </si>
  <si>
    <t xml:space="preserve">Görme engelliler için 5 metre mesafedeki engelleri sensör yardımı ile ses olarak uyaran baston yaptım. Fakat TÜBİTAK tarafından kabul edilmedi. </t>
  </si>
  <si>
    <t xml:space="preserve">YouTube ama daha çok fikirlerini hayata geçiren girişimcileri. </t>
  </si>
  <si>
    <t xml:space="preserve">Mihriban DOĞANTEKİN </t>
  </si>
  <si>
    <t xml:space="preserve">6. Dönem </t>
  </si>
  <si>
    <t>190114011023</t>
  </si>
  <si>
    <t>23</t>
  </si>
  <si>
    <t>Girişimci ruhumla insanların hayatını kolaylaştırmak, yeni yöntemler bulmak, yeni insanlar tanımak, kendimi geliştirmek, kendimi ifade etmek, ön plana çıkarmak için canı gönülden katılmak istiyorum.</t>
  </si>
  <si>
    <t xml:space="preserve">E ticaret </t>
  </si>
  <si>
    <t xml:space="preserve">Web sayfası ve YouTube </t>
  </si>
  <si>
    <t>Muhammed Hüseyin Yıldızbaş</t>
  </si>
  <si>
    <t>Bilgisayar Mühendisliği</t>
  </si>
  <si>
    <t>4.Sınıf</t>
  </si>
  <si>
    <t>180205011033</t>
  </si>
  <si>
    <t>Üniversite dönemimde hem kendi üniversitemizde hemde Türkiye genelinde Girişimcilik (University4society) ve Yazılım(Google DSC Batman , BATÜ Bilişim , Google DSC Flutter Türkiye ) alanlarındaki kulüplerin kuruculuğunu yaptım yada kurucu ekibinde bulundum. Bunları yapmamızın sebebi tamamıyla sektörde ve üniversitelerde  bilgi ve tecrübeli kişileri bizlerle ve çevremizde ki arkadaşlarımız ile buluşturarak girişimcilik ve teknoloji alanında geri kalmamalarini sağlamaktı.Bu programa da başvurma sebebim yeni tecrübeler kazanmak ve bilgimiz dahilinde olan tecrübelerimizi de ekibimize aktararak sorunlara birlikte çözümler üretebilmektir.</t>
  </si>
  <si>
    <t>Üniversite okuduğum dönemde farklı ekip arkadaşlarıyla bir çok hackathon yarışması hem katılıp fikirler geliştirdim hemde kendi üniversitemizde girişimcilik yarışması düzenleyerek 100+ yarışmacıyi mentorler ve iş adamlari ile buluşturduk. En sevdiğim projemizde Teknofestte finalist olmayı hak kazanan z Reçetem Online projemiz oldu. 65 yaş üstü bireylerin pandemi, deprem ve afet gibi olaylar sonucunda dışarı çıkamadıklari için ilaç kullanımı hakkında yeterli bilgiye ulaşamadılar. İlaçlarını hangi sıklıkla ve ne zaman almaları gerektiğini bilmedikleri için stres altına girdiler .Bu sebepten dolayı bir çoğunun farklı hastalığı ortaya çıktı. Bu gibi durumlarin yaşanmasını en aza indirmek için geliştirdiğimiz uygulamamız ile ilaç kullanan bireyler ilacın nasıl doğru kullanmalari gerektiğini videolu bir anlatım ile öğrenmiş olacaklar. Hemde hangi ilacı ne zaman alacaklarını alarm sistemi sayesinde öğrenmiş olacaklardir.</t>
  </si>
  <si>
    <t>6 ve Üzeri Eğitim</t>
  </si>
  <si>
    <t>egirisim, Spotify Podcast, TEDx , Kolay Değil ,E-Ticaret Türkiye Youtube ,WebTekno, Shiftdelete.net ,University4society</t>
  </si>
  <si>
    <t>Nalin ökmen</t>
  </si>
  <si>
    <t>Edebiyat</t>
  </si>
  <si>
    <t>054</t>
  </si>
  <si>
    <t>Arkadşımla birlikte bir iş yeri açmak istiyoruz ben bu toplumda bir kadının kendi için birşeyler yapmasının ne kadar önemli olduğunu anladım gece çalıştığım zaman eve gitme saatimi sorgulamayan ama gezdiğim zaman sorgulayan eve geldiklerinde bu ev nasıl temizleniyor bu yemeği sen yaptın Teşekür ederim  denilmeyen bir topluma inad kadınların ve kendimin güzel şeyler başarmasını istiyorum bu benim motivasyonum</t>
  </si>
  <si>
    <t xml:space="preserve">Kardeşimin iş yeri açmasına </t>
  </si>
  <si>
    <t>Evet</t>
  </si>
  <si>
    <t xml:space="preserve">Nazlı Çelik </t>
  </si>
  <si>
    <t xml:space="preserve">Muhasebe ve vergi uygulamaları bölümü </t>
  </si>
  <si>
    <t>2.dönem</t>
  </si>
  <si>
    <t>31922430408</t>
  </si>
  <si>
    <t>19</t>
  </si>
  <si>
    <t>Bir kadın olarak hayatım boyunca kendim başıma ayakta durmak ve insanlar tarafından örnek teşvik etmek istiyom ve özellikle kadınlara örnek olup onlara büyük işler yaptığımda yardımcı olmak isterim</t>
  </si>
  <si>
    <t>Ticaret yapma hatta hayatıma küçükte olsa bir yerden basladim</t>
  </si>
  <si>
    <t xml:space="preserve">Websayfasi  YouTube </t>
  </si>
  <si>
    <t>Ömer Çetinkaya</t>
  </si>
  <si>
    <t>Siyaset Bilimi ve Kamu Yönetimi</t>
  </si>
  <si>
    <t>190505011053</t>
  </si>
  <si>
    <t xml:space="preserve">Amacım içinde bulundugumuz iletişim ve inovasyon çağında gelecekte yer alabilme ve  inşa edilecek bu geleceğin mühim bir kısmında yer almak.Motivasyon kısmına değinmek gerekirse insanlar hata yapar fakat muhim olan bu hatalardan ders alıp tekrarlamamak denemekten korkmadan sürekli istediğini almaya yönelik girişimlerde bulunmak hayatımizi belirli bir amaç içinde yaşamaya çaba göstererek hiç pes etmeden ve duraksamadan engelleri aşıp idealerimiz uğruna çabalamak ve savaşmak inanmak başarmanın yarısıdır bu inanç ekseninde insanın isteyipte başaramadığı olgu yoktur. </t>
  </si>
  <si>
    <t xml:space="preserve">Websayfasi ve youtube </t>
  </si>
  <si>
    <t>Özgür çelik</t>
  </si>
  <si>
    <t>Müzik</t>
  </si>
  <si>
    <t>190403031013</t>
  </si>
  <si>
    <t>Program içeriği dikkatimi çekiyor. Program içerği fikirlerim hakkında yardımcı olabilir.</t>
  </si>
  <si>
    <t>Avrupa birliği projeleri , eğitimler ve fırsatlarla ilgili bilgi bilgi veren sosyal medya hesabımız var. Aynı zamanda Türkiye’de kamplar düzenliyoruz</t>
  </si>
  <si>
    <t>TEDX Dr. Kamil bayar</t>
  </si>
  <si>
    <t xml:space="preserve">Rıdvan YÜZEN </t>
  </si>
  <si>
    <t xml:space="preserve">Elektrik - Elektronik Mühendisliği </t>
  </si>
  <si>
    <t>4.sınıf bahar dönemi</t>
  </si>
  <si>
    <t xml:space="preserve">Geleceğimi şekillendirmek amacıyla katılıyorum motivasyonum geleceğime umut ışığı tutmak </t>
  </si>
  <si>
    <t xml:space="preserve">Batman ünverstesi Google Developer Clubs ( dsc batman) ve  Batü bilişim kulübü nün kuruluş döneminde instagram hesaplarını yönettim ve kuruluşuna destek verdim </t>
  </si>
  <si>
    <t xml:space="preserve">Youtube Ruhi Çenet, Barış özcan, </t>
  </si>
  <si>
    <t>Sebahat kurt</t>
  </si>
  <si>
    <t>Fen edebiyat fakültesi</t>
  </si>
  <si>
    <t>Dört</t>
  </si>
  <si>
    <t>180107011053</t>
  </si>
  <si>
    <t>Bir kadın olarak sınırlandırılmış olan hayatımı genişletmek, ileriki yaşamımda başarı merdivenlerini zorluklarla da olsa aşmak . Ufkumu genişletecek şeyleri daha emin adımlarla atmak edebiyat öğrencisi olarak şiirleri olan edebiyatı yükseltmek isteyen öğrencilerin veya kişilerin ellerinden tutup onları en yüksek seviyelere getirmek.</t>
  </si>
  <si>
    <t>Kadınlara dışarı çıkmasa bile evde yapabileceği iş imkanları . Annelerin küçük çocuklarına evde bakabileceği ve yaptığı işlerle erkeklere muhtaç olmadan eline bir miktar da olsa para geçirebildiği iş fırsatı</t>
  </si>
  <si>
    <t>Beyhan budak kodeks</t>
  </si>
  <si>
    <t>Şevval baytar</t>
  </si>
  <si>
    <t>200114011017</t>
  </si>
  <si>
    <t xml:space="preserve">Kadın gücünün modern toplumda daha fazla olanaklara sahip olmasını istiyor ve kadınların tek başına bir hayat yaşayabileceğini herkese göstermek istiyorum bir kadin olarak bunu aşarsak daha güçlü olacağımıza inanıyorum
</t>
  </si>
  <si>
    <t xml:space="preserve">Depreme dayanıklı ev </t>
  </si>
  <si>
    <t xml:space="preserve">Google </t>
  </si>
  <si>
    <t xml:space="preserve">Tuba Turhan </t>
  </si>
  <si>
    <t xml:space="preserve">Hemşirelik </t>
  </si>
  <si>
    <t>2020</t>
  </si>
  <si>
    <t>209202011104</t>
  </si>
  <si>
    <t xml:space="preserve">Programa ilk katılırken amacım başarısız olsam dahi deneyim edinebilmekti ancak bugün batman üniversitesinde verilen seminere katıldım ve bir kadın olarak bir şeyler başabileceğime olan inancım arttı. Artık sadece deneyim edinmek değil başarmak istiyorum. </t>
  </si>
  <si>
    <t>Teknofest, baykar technologies youtube kanalları</t>
  </si>
  <si>
    <t xml:space="preserve">Vedat yüce </t>
  </si>
  <si>
    <t>190106011037</t>
  </si>
  <si>
    <t xml:space="preserve">Programa katılmamın amacı daha iyi bir birey aileme ülkeme her ne konuda olursa olsun her daim ön planda olmak isterim. Yenilik bir insanın doğasında olup geriden takip etmemeli bir şeylerin degistirebilmenin farkında olmalı insan. İlerde programa seçilirsem daha büyük projelerle neler yapabileceğimi herkese göstermek istiyorum ve ardımdan ailemin benimle gurur duymasını istiyorum . </t>
  </si>
  <si>
    <t>Benim babam evin geçimini hamallıkla yapmaktadır bende büyüyünce ona destek olmak için bende onunla beraber hafta sonları veya tatillerde hamallık yapmaktayım . Zamanla çalışa çalışa şoförlüğümüz olmasına rağmen kamyon almayıp hep eziyet çektik ama gün geldi zorlayarakta olsa babama aldırdım çok şükür sonra işler eskisine göre Yolunda gitti babam şu an bel fıtığı yaşasa da hem okul hem iş hayatı ikisini yapabilmekteyim demem şu zamanında bunu babama aldirtmasaydim sonradan belinin ağrısı yaşayacağını bilemezdik belki de şu an üniversite dahi okuyamazdık çünkü geçinmek zor demem o ki bazen risk alınır iyi veya kötü şimdi akıllarda soru olacak bunun neresi risk diye ama babam 50 yıldır çalışıyor birikimi 3 kuruştu her ne olursa olsun yenilikçiliğe açık olmalıyız ben bunu bilir bunu söylerim ne olursa olsun risk almadan bir insan bir yere varamaz tabiki bunu yaparken zekice davranmalı yoksa yapacağı hatalarla kendisine zarar vermekten başka birşey değildir .</t>
  </si>
  <si>
    <t>Youtube</t>
  </si>
  <si>
    <t>Yasemin Demirkan</t>
  </si>
  <si>
    <t>İlk ve acil yardım/İnşaat mühendisliği</t>
  </si>
  <si>
    <t>205101051015</t>
  </si>
  <si>
    <t>Kendime bu alanda katabilecegim  şeylerin varlığı yanında verimli bir program olarak düşünüyorum, ürün ortaya koyma ve geliştirme üzerinde kendimi aktif Bir şekilde gönüllü çalışmalarında hayal ediyorum,</t>
  </si>
  <si>
    <t xml:space="preserve">Tam sayılarla şifreleme program yazarak bilgi işlem güvenliğini sağladım
Hareket ve durum sensörunu akıllı evler projesinde aktif kullanilabilecek alanlar oluşturdum
Ebiltem ve teknoparkta gönüllü çalışarak her yer fikir gelişmesinde görev aldım
</t>
  </si>
  <si>
    <t>Ege üniversitesi ebiltem teknopark ve KOSGEB girişimcilik alanları,musiab, Gsb proje geliştirme..vb</t>
  </si>
  <si>
    <t>Yusuf Büyükbaş</t>
  </si>
  <si>
    <t>Halkla ilişkiler ve tanıtım.</t>
  </si>
  <si>
    <t>195605012043</t>
  </si>
  <si>
    <t xml:space="preserve">Fikirlerimi sunabilecegim bir saha hep istemişimdir. Farklı ve yeni şeyler yapmak en büyük motivasyonum. Yerden bir çöp kaldirmak bile olsun insanlara fayda vermeyi hiç küçük görmem. Yeni fikirler üretmek ve bu fikirleri test edebilmek ümidim var. </t>
  </si>
  <si>
    <t xml:space="preserve">Çalıştığım unlu mamuller fabrikasında ciroyu 2 kat yükseltecek kadar arz talep ve halka sunum ve tedarik ağı oluşturdum.
Köyde tuvalet ve köpüklü su giderlerini ayrıştırıp kullanılmış ama kirli olmayan su giderlerini bahçeye bağlayıp su israfını önlerim. </t>
  </si>
  <si>
    <t xml:space="preserve">Hasret </t>
  </si>
  <si>
    <t xml:space="preserve">Organik tarım </t>
  </si>
  <si>
    <t xml:space="preserve">205302021038 </t>
  </si>
  <si>
    <t xml:space="preserve">Kendimi geliştirmek ve motive olma açısından da projelerimi duyurmak istiyorum </t>
  </si>
  <si>
    <t xml:space="preserve">Girişimcilik Yarışmasına katıldım topraksız tarım projeyle </t>
  </si>
  <si>
    <t xml:space="preserve">Evet </t>
  </si>
  <si>
    <t>Elif aslan</t>
  </si>
  <si>
    <t>Kimya mühendisi</t>
  </si>
  <si>
    <t>Yüksek lisans 1. Sınıf öğrenci</t>
  </si>
  <si>
    <t>2160031006</t>
  </si>
  <si>
    <t>İş hayatında üreten, ürettikleri ile kazanan ve kazandıran, toplumun her bireyini mutlu edecek faaliyetlerde bulunmak istiyorum. Bunun çok çalışmak ve pes etmemekten geçtiğinin bilincinde olup bu doğrultuda hareket edeceğimi biliyorum. Soyut bir kavramın somutlaştırılıp hayata geçirilmesi benim motivasyon kaynağım.</t>
  </si>
  <si>
    <t>Blog YouTube Websayfası</t>
  </si>
  <si>
    <t>Helin Karabalık</t>
  </si>
  <si>
    <t>2. sınıf</t>
  </si>
  <si>
    <t>200106011017</t>
  </si>
  <si>
    <t>Ben iş fikirlerimi hayata geçirmek ve toplumsal yaşam kalitesini artırarak insanlığa yeni çözümler sunmak istiyorum. Azim, sabır ve insanın kendisine inancı varsa; Hiç bir şey imkansız değildir.</t>
  </si>
  <si>
    <t>Tony Robbins</t>
  </si>
  <si>
    <t>Amine Hiçyılmaz</t>
  </si>
  <si>
    <t>190106011074</t>
  </si>
  <si>
    <t>Fikirlerimi geliştireceğim yeni bilgiler öğrenmek ve bunları geliştirmek</t>
  </si>
  <si>
    <t>Şehrin ilk organik marketinin açılması</t>
  </si>
  <si>
    <t>Dergi ve websayfa</t>
  </si>
  <si>
    <t>Esat YASAK</t>
  </si>
  <si>
    <t>Elektrik ve elektronik mühendisliği</t>
  </si>
  <si>
    <t xml:space="preserve">4. Sınıf bahar dönemi </t>
  </si>
  <si>
    <t>180203011007</t>
  </si>
  <si>
    <t>Girişimcilik ve inovasyon adına tecrübeli insanların tecrübeleriyle daha da bilgi sahibi olmak adına programa katılmak istiyorum. 
Beni motive eden şey şu an ki çalışmalarımın gelecekte beni daha da başarılı bir insan yapacağına olan inancım.</t>
  </si>
  <si>
    <t xml:space="preserve">Çalıştığım iş yerinde işlerimi daha hızlı ve güvenilir bir şekilde bitirmek için yaratıcı fikirlerim oldu. </t>
  </si>
  <si>
    <t xml:space="preserve">Habibe Özer </t>
  </si>
  <si>
    <t xml:space="preserve">Petrol ve doğalgaz mühendisliği </t>
  </si>
  <si>
    <t>4.sınıf</t>
  </si>
  <si>
    <t>170204011012</t>
  </si>
  <si>
    <t>26</t>
  </si>
  <si>
    <t>İnsanlara ve hayvanlara yönelik iyi anlamda katkı olan bir proje geliştirerek girişimde bulunmak . Bunun içinde kendimi hazır hissediyorum ve motivasyon olarak da gayet iyiyim.</t>
  </si>
  <si>
    <t>Binek araçlar üzerine kolaylık sağlayacak çözümler üzerine fabrikada ekip arkadaşlarımla çalışmalarımız olmuştu</t>
  </si>
  <si>
    <t xml:space="preserve">Daha çok websiteleri diyebilirim. </t>
  </si>
  <si>
    <t>Leyla akdoğan</t>
  </si>
  <si>
    <t>İslami ilimler</t>
  </si>
  <si>
    <t>6.dönem</t>
  </si>
  <si>
    <t>180701011167</t>
  </si>
  <si>
    <t>42</t>
  </si>
  <si>
    <t>İnsanlara faydamın dokunacağı
İşleri seviyorum</t>
  </si>
  <si>
    <t>Jel mum ve nem bombası ( el ve ayak bakımı bitkisel)</t>
  </si>
  <si>
    <t>Muhammed Hüseyin ALKAN</t>
  </si>
  <si>
    <t>3. Sınıf/6. Dönem</t>
  </si>
  <si>
    <t>190106011045</t>
  </si>
  <si>
    <t xml:space="preserve">Bu programa katılma amacım; Sürekli gelişim ve değişim içinde olan Dünya düzenine adapte olup kendi denklemlerimi de göz önünde bulundurarak hayallerime ulaşıp, benimle aynı yolu paylaşan arkadaşlarıma liderlik etmek içindir. 
Motivaysonumu açıklamak için ,size bana ait motto niteliği taşıyan sözleri yazmak istiyorum.
"Varsın Fırtınalar Kopsun."( En kötü durumlarda bile bütün olasılıklara hazır olmak ve sonuca odaklanmak üzerine söylerim.)
"Aklın ve yüreğin rehberliğinde olmayan hiçbir eylem başarıya ulaşamaz." ( Bunu her gün kendime hatırlatıp,Motivaysonumu yüksek tutup,tam kararlılıkla yoluma devam etmek için söylerim. Burdaki "yürek" kelimesinden kasıt, İnanmak,Azim etmek ve Başarmaya odaklanmaktır.)
Not: Parantez destekli açıklanan sözler şahsıma aittir, Saygılarımla...
Hüseyin ALKAN.
</t>
  </si>
  <si>
    <t>Ek gelir kaynakarı oluşturup, giderlerimi bu kaynaklar ile yönetmeyi sağlamak.</t>
  </si>
  <si>
    <t>Dünya Ekonomi Haberleri, Tüsiad ve Müsiad haberleri, Borsa Haberleri(Business Week vb.),The Economist Dergisi, StoryBox,Gelişim Okulu,Hayat Okulu ve şahsa ait youtube kanalları...</t>
  </si>
  <si>
    <t>Zeynep tosun</t>
  </si>
  <si>
    <t>Halkla ilişkiler</t>
  </si>
  <si>
    <t>2 dönem</t>
  </si>
  <si>
    <t>215605021003</t>
  </si>
  <si>
    <t>Kendi özel alanımda yeni fikirler üretmek ayrıca hayata dair güzel ve sağlam adımlar atmak hayatımı olumlu ve düzenli bir şekle.sokmak birlikte daha güçlü olmaya ve kadınların çalışma sahasını artırmaya çalışmak için katıldım</t>
  </si>
  <si>
    <t xml:space="preserve">Kendi özel markasını kurma ve marka tanıtma </t>
  </si>
  <si>
    <t>Blog YouTube</t>
  </si>
  <si>
    <t xml:space="preserve">Gülseren Birgin </t>
  </si>
  <si>
    <t>Tıbbı dökumantasyon ve sekreterlik</t>
  </si>
  <si>
    <t>2020-2022</t>
  </si>
  <si>
    <t>205101031066</t>
  </si>
  <si>
    <t xml:space="preserve">Girişimci bir kadın olarak hayata atılmak ve yeteneklerim sayesinde hedeflerim doğrultusunda ilerlemek.. </t>
  </si>
  <si>
    <t>Atık eşyaları hayata geri kazandırma projesi</t>
  </si>
  <si>
    <t>Kosgeb</t>
  </si>
  <si>
    <t xml:space="preserve">Abdulrahim AYDIN </t>
  </si>
  <si>
    <t>Makine Mühendisliği Y.L.</t>
  </si>
  <si>
    <t>2160021004</t>
  </si>
  <si>
    <t>34</t>
  </si>
  <si>
    <t>Girişimcilik ruhumda var.. Projelerim var ve bu tip organizasyonlar motivasyonunu oldukça arttırıyor.</t>
  </si>
  <si>
    <t xml:space="preserve">*Makine Tasarımını yaptığım bardak limonata üretiminin teşviği 
*Tablet ıslak mendil üretimi </t>
  </si>
  <si>
    <t xml:space="preserve">Udemy, YouTube </t>
  </si>
  <si>
    <t>Beyza Sude SÜDEMİR</t>
  </si>
  <si>
    <t xml:space="preserve">İnşaat mühendisliği </t>
  </si>
  <si>
    <t>8. Dönem</t>
  </si>
  <si>
    <t>180211011030</t>
  </si>
  <si>
    <t xml:space="preserve">İlerde girişimcilik adına neler yapabileceğim hakkında daha fazla bilgi sahibi olmak istiyorum. Kadın gücünün ön plana alması ve vurgulanması beni motive etti. </t>
  </si>
  <si>
    <t>https://www.webtekno.com/</t>
  </si>
  <si>
    <t>Çimen ACAR</t>
  </si>
  <si>
    <t xml:space="preserve">Türk Dili ve Edebiyatı </t>
  </si>
  <si>
    <t>3.Sınıf</t>
  </si>
  <si>
    <t>180107011071</t>
  </si>
  <si>
    <t>Değişen,gelişen bu dünyada bende varım diyorum.Ve bir şeyler yapmak istiyorum.İnsan isterse imkansız diye bir şey yoktur.</t>
  </si>
  <si>
    <t>Dika,Yetkin GENÇLER,Baykar Teknoloji</t>
  </si>
  <si>
    <t>Dilan ışık</t>
  </si>
  <si>
    <t>İşletme</t>
  </si>
  <si>
    <t>Yaz</t>
  </si>
  <si>
    <t>200503011029</t>
  </si>
  <si>
    <t>Kimyasal işleme teknolojileri bölümünden iyi bir puan ile mezun oldum .şuan işletme okuyorum ve bu iki bölüm bilgisi ile kendimi çok daha iyi yerlerde, iyi eğitimlerle iş hayatıma önemli bir adım atmak istiyorum.Bu benim için büyük ve kaçınılmaz bir şans.</t>
  </si>
  <si>
    <t xml:space="preserve">Türk kahvesinden sabun eldesi /titrasyon işlemleri </t>
  </si>
  <si>
    <t>Blog /YouTube/bilim kurgu dergileri</t>
  </si>
  <si>
    <t xml:space="preserve">Dilber Can </t>
  </si>
  <si>
    <t xml:space="preserve">Muhasebe ve vergi uygulamaları </t>
  </si>
  <si>
    <t>205603011134</t>
  </si>
  <si>
    <t xml:space="preserve">İnanıyorum ki ülkemizde daha çok kadın girişimci daha çok özgüvenli genç nesillere ihtiyaç vardır .Lider ruhlu azimli ve bir iş için elinden gelenin fazlasını yapmaya her zaman hazır genç bir adayım </t>
  </si>
  <si>
    <t xml:space="preserve">Dika </t>
  </si>
  <si>
    <t>Gülçin ataş</t>
  </si>
  <si>
    <t>Matematik</t>
  </si>
  <si>
    <t>3.sınıf</t>
  </si>
  <si>
    <t>190103011021</t>
  </si>
  <si>
    <t>Tüpraş sayesinde çoğu kişilerin kendi sabit fikirlerini değiştirmeye yönelecegine inaniyorum ve bunun sayesinde çoğu kişinin yeniliklere acilicagina ve girişimcilikte iyi bir rol alacağına eminim bende bu düşüncelerini yerine getirmek için bu programa katıldım ve girişimci olmak için elimden geleni yapacağım.</t>
  </si>
  <si>
    <t>Tüpraş dergipark</t>
  </si>
  <si>
    <t xml:space="preserve">Hicret Şimşek </t>
  </si>
  <si>
    <t xml:space="preserve">2 sınıf Bahar dönemi </t>
  </si>
  <si>
    <t>200106011024</t>
  </si>
  <si>
    <t xml:space="preserve">Başarılı özgüvenli Ayakları yere basan sağlam güçlü bir kadın olmak kadının gücünü göstermek ve bilgi sahibi olmak aktif bir birey olmak için küçük bir adım bir başlangıç olabilir motivasyonum ise herşeye rağmen umutlu olmak hiçbir şey imkansız değildir doğru ve emin adımlarla yürümek ve güzel Ahlak yapmak </t>
  </si>
  <si>
    <t>YouTube websayfası</t>
  </si>
  <si>
    <t xml:space="preserve">İdris Batur </t>
  </si>
  <si>
    <t>Makine mühendisliği</t>
  </si>
  <si>
    <t>160201011009</t>
  </si>
  <si>
    <t>29</t>
  </si>
  <si>
    <t>Programa motivasyonun oldukça yüksek bu konuda yaratıcı olduğuma inanıyorum.ayrıca elektrik elektronik mühendisi olarak ta aktif olarak çalışıyorum 7 senedir iki mesleğimi birleştirerek başarılı olacağıma inanıyorum. Ayrıca İş Sağlığı ve Güvenliği alanında yüksek lisans yaptım yaptığım işlerde en iyi şekilde yapar risk almam</t>
  </si>
  <si>
    <t>Dergi, websayfası</t>
  </si>
  <si>
    <t>İrfan Sunar</t>
  </si>
  <si>
    <t xml:space="preserve">Tarih Bölümü </t>
  </si>
  <si>
    <t xml:space="preserve">3.Sınıf </t>
  </si>
  <si>
    <t>190106011006</t>
  </si>
  <si>
    <t xml:space="preserve">Yeni dünyanın avantajlarından faydalanmak. </t>
  </si>
  <si>
    <t xml:space="preserve">Lisede öğle arasında yemek iğtiyacını gidermek için onlar için özel bir kimlik oluşturduk. </t>
  </si>
  <si>
    <t>Kader</t>
  </si>
  <si>
    <t xml:space="preserve">İslami ilimler </t>
  </si>
  <si>
    <t>200701011011</t>
  </si>
  <si>
    <t xml:space="preserve">Kadın isterse her şeyi yapabilir </t>
  </si>
  <si>
    <t xml:space="preserve">Yangınlardan sonra ağaç dikme projesi başlatmak </t>
  </si>
  <si>
    <t xml:space="preserve">neredeyse hiç fikir geliştirmedim. </t>
  </si>
  <si>
    <t>İnternet</t>
  </si>
  <si>
    <t>Kader Siyah</t>
  </si>
  <si>
    <t>Çocuk Gelişim</t>
  </si>
  <si>
    <t>Bahar</t>
  </si>
  <si>
    <t>215606011041</t>
  </si>
  <si>
    <t>Bi kadın olarak farkindaligimizi ortaya çıkaracak bi programda bulunmaktan memnuniyet duyarım</t>
  </si>
  <si>
    <t>Hiçbiri</t>
  </si>
  <si>
    <t>Kevser baytar</t>
  </si>
  <si>
    <t>Ders dönemi</t>
  </si>
  <si>
    <t>2100081001</t>
  </si>
  <si>
    <t xml:space="preserve">Okumak evet güçlü bir imaj yaratır ama Bir kadın olarak, okuyan veya okumayan kadınların neler yapabileceklerine olan inancımdan dolayı,  ben ve benim gibi kadınların bu ve bu gibi teşvik edici programlara ihtiyacı vardır. </t>
  </si>
  <si>
    <t>Khan academy</t>
  </si>
  <si>
    <t>Medine Şuvak</t>
  </si>
  <si>
    <t>2022</t>
  </si>
  <si>
    <t>190103011006</t>
  </si>
  <si>
    <t>Yeni ve farklı şeyler yapmak istiyorum</t>
  </si>
  <si>
    <t>Kolay yolla matematik öğrenme ve öğretme</t>
  </si>
  <si>
    <t>Ösym</t>
  </si>
  <si>
    <t>Nergiz Çelik</t>
  </si>
  <si>
    <t>İnşaat mühendisliği</t>
  </si>
  <si>
    <t>190211011040</t>
  </si>
  <si>
    <t>Kadın gücünün ve zekasının kabul gördüğü ve saygı duyulduğu bir dünya yaratmak ve kendimden başarılarla dolu bir kadın yaratmak</t>
  </si>
  <si>
    <t xml:space="preserve">Ömer Atici </t>
  </si>
  <si>
    <t xml:space="preserve">Makine mühendisliği </t>
  </si>
  <si>
    <t xml:space="preserve">190201011005 </t>
  </si>
  <si>
    <t xml:space="preserve">Bu platformda kendimi daha iyi geliştireceğimi ve ilerde bu yönde iyi çalışmalar öne süreceğim için tercih ediyorum </t>
  </si>
  <si>
    <t xml:space="preserve">Biyomedikal cihazlar üzerine birkaç çalışma yaptım ayrıca otomotiv ve elektronik üzerine de bazı etkinliklere katıldım. </t>
  </si>
  <si>
    <t>Anlatan adamlar, Web tekno</t>
  </si>
  <si>
    <t xml:space="preserve">Rabia kayık </t>
  </si>
  <si>
    <t>4.</t>
  </si>
  <si>
    <t>200114011037</t>
  </si>
  <si>
    <t>Programa katılma amacım yeni şeyler keşfetmek bir fikirde bulunurken beni buna teşfik edecek bu oluşan fikrimi eyleme dönüştürebilecek niteliğe sahip olmak. Kendimi geliştirmek. Bir işi yaparken mevcut olması gereken her türlü donanımı sağlayacağını ve destekleyeceğini düşünüyorum.</t>
  </si>
  <si>
    <t>Dr.kamil bayar</t>
  </si>
  <si>
    <t>Rojda karabaş</t>
  </si>
  <si>
    <t>Aşçılık</t>
  </si>
  <si>
    <t>Son sınıf</t>
  </si>
  <si>
    <t>205401011047</t>
  </si>
  <si>
    <t>Bana hedeflerim ve hayallerim için daha da umut oldu</t>
  </si>
  <si>
    <t>Sidar AKBULUT</t>
  </si>
  <si>
    <t>6</t>
  </si>
  <si>
    <t>190103011024</t>
  </si>
  <si>
    <t xml:space="preserve">Değişen ve gelişen dünyaya ayak uydurabilmek ve daha ne yapılabiliri sorgulamak amacıyla programa katılım sağladım. </t>
  </si>
  <si>
    <t>Barış ÖZCAN (Youtube), DMAX, TEDx Talks, Bilimteknik.tubitak.gov.tr</t>
  </si>
  <si>
    <t xml:space="preserve">Sümeyye Onur </t>
  </si>
  <si>
    <t xml:space="preserve">İlahiyat </t>
  </si>
  <si>
    <t>200701011086</t>
  </si>
  <si>
    <t xml:space="preserve">Girişimci olmak istiyorum </t>
  </si>
  <si>
    <t>Hayır</t>
  </si>
  <si>
    <t>YouTube dan Tamer Yılmaz dinledim</t>
  </si>
  <si>
    <t xml:space="preserve">Şahperi altuboğa </t>
  </si>
  <si>
    <t>180211011078</t>
  </si>
  <si>
    <t xml:space="preserve">Gelişen dünyaya kendi fikirlerim ile katkıda bulunmaya ve kendi sınırlarımı keşfetmeyi hedefliyorum </t>
  </si>
  <si>
    <t xml:space="preserve">Yok </t>
  </si>
  <si>
    <t>Şilan alkan</t>
  </si>
  <si>
    <t>İnşaat mühendisi</t>
  </si>
  <si>
    <t>200211011048</t>
  </si>
  <si>
    <t>Kadın gücünü herkes görmeli</t>
  </si>
  <si>
    <t>Veysel İnal</t>
  </si>
  <si>
    <t>Hemşirelik</t>
  </si>
  <si>
    <t>199202011005</t>
  </si>
  <si>
    <t>Eskiden olduğum girişimci ve yaratıcı yanımı tekrar kazanmak</t>
  </si>
  <si>
    <t xml:space="preserve">Güneş enerjisi yardımıyla çevredeki çöpleri toplayan bir araba geliştirdim
</t>
  </si>
  <si>
    <t>Youtube ve web sayfası</t>
  </si>
  <si>
    <t>Web sayfası</t>
  </si>
  <si>
    <t xml:space="preserve">4 sınıf </t>
  </si>
  <si>
    <t xml:space="preserve">Edibe MUNĞAN </t>
  </si>
  <si>
    <t>180211011024</t>
  </si>
  <si>
    <t xml:space="preserve">Fikir sunmak, kendimi geliştirmek </t>
  </si>
  <si>
    <t>KYK yurtlarında su farkındalığı için su ayak izi hesabının araştırılması.</t>
  </si>
  <si>
    <t xml:space="preserve">Nurgül </t>
  </si>
  <si>
    <t xml:space="preserve">NİŞANCİ </t>
  </si>
  <si>
    <t>180211011071</t>
  </si>
  <si>
    <t xml:space="preserve">Ekip halinde toplumun gelişimin katkı sağlayacak bir girişimde bulunmak </t>
  </si>
  <si>
    <t xml:space="preserve">Evet KYK yurtlarindaki suyun boşuna gitmemesi için su ayak izlerini araştırıp insanları bilinçli hale getirmek. Tübitak'a sunuldu </t>
  </si>
  <si>
    <t>Web sitesi</t>
  </si>
  <si>
    <t>Takım 1</t>
  </si>
  <si>
    <t>Takım 2</t>
  </si>
  <si>
    <t>Takım 3</t>
  </si>
  <si>
    <t>Takım 4</t>
  </si>
  <si>
    <t>Takım 5</t>
  </si>
  <si>
    <t>İsim</t>
  </si>
  <si>
    <t>Bölüm</t>
  </si>
  <si>
    <t>Takım 6</t>
  </si>
  <si>
    <t>Takım 7</t>
  </si>
  <si>
    <t>Takım 8</t>
  </si>
  <si>
    <t>Öğrenci No</t>
  </si>
  <si>
    <t>Kader Gösen</t>
  </si>
  <si>
    <t>İslami İlimler Programı</t>
  </si>
  <si>
    <t>KADER</t>
  </si>
  <si>
    <t>GÖSEN</t>
  </si>
  <si>
    <t>Soyad</t>
  </si>
  <si>
    <t>Elektrik-Elektronik Mühendisliği Bölümü</t>
  </si>
  <si>
    <t>RIDVAN</t>
  </si>
  <si>
    <t>YÜZEN</t>
  </si>
  <si>
    <t>Hemşirelik Bölümü</t>
  </si>
  <si>
    <t>VEYSEL</t>
  </si>
  <si>
    <t>İNAL</t>
  </si>
  <si>
    <t>Batı Dilleri ve Edebiyatları Bölümü</t>
  </si>
  <si>
    <t>İLKNUR</t>
  </si>
  <si>
    <t>SEYKAN</t>
  </si>
  <si>
    <t>Matematik Bölümü</t>
  </si>
  <si>
    <t>ESRA</t>
  </si>
  <si>
    <t>DEMİR</t>
  </si>
  <si>
    <t>Sosyoloji Bölümü</t>
  </si>
  <si>
    <t>İREM</t>
  </si>
  <si>
    <t>AŞICI</t>
  </si>
  <si>
    <t>AZAT</t>
  </si>
  <si>
    <t>KAYA</t>
  </si>
  <si>
    <t>Müzik Bölümü</t>
  </si>
  <si>
    <t>ÖZGÜR RONİ</t>
  </si>
  <si>
    <t>ÇELİK</t>
  </si>
  <si>
    <t>Tarih Bölümü</t>
  </si>
  <si>
    <t>AMİNE</t>
  </si>
  <si>
    <t>HİÇYILMAZ</t>
  </si>
  <si>
    <t>BEYZA</t>
  </si>
  <si>
    <t>YIL</t>
  </si>
  <si>
    <t>İnşaat Mühendisliği Bölümü</t>
  </si>
  <si>
    <t>BERFİN</t>
  </si>
  <si>
    <t>KAHRAMAN</t>
  </si>
  <si>
    <t>MANSUR</t>
  </si>
  <si>
    <t>SARAÇ</t>
  </si>
  <si>
    <t>Siyaset Bilimi ve Kamu Yönetimi Bölümü</t>
  </si>
  <si>
    <t>FATİH</t>
  </si>
  <si>
    <t>ORTAKAYA</t>
  </si>
  <si>
    <t>Türk Dili ve Edebiyatı Bölümü</t>
  </si>
  <si>
    <t>SEBAHAT</t>
  </si>
  <si>
    <t>KURT</t>
  </si>
  <si>
    <t>HELİN</t>
  </si>
  <si>
    <t>KARABALIK</t>
  </si>
  <si>
    <t>ŞAHPERİ</t>
  </si>
  <si>
    <t>ALTUBOĞA</t>
  </si>
  <si>
    <t>Makine Mühendisliği Bölümü</t>
  </si>
  <si>
    <t>İDRİS</t>
  </si>
  <si>
    <t>BATUR</t>
  </si>
  <si>
    <t>FURKAN</t>
  </si>
  <si>
    <t>KAVAK</t>
  </si>
  <si>
    <t>Petrol ve Doğalgaz Mühendisliği Bölümü</t>
  </si>
  <si>
    <t>HABİBE</t>
  </si>
  <si>
    <t>ÖZER</t>
  </si>
  <si>
    <t>TUBA</t>
  </si>
  <si>
    <t>TURHAN</t>
  </si>
  <si>
    <t>ŞEVVAL</t>
  </si>
  <si>
    <t>BAYTAR</t>
  </si>
  <si>
    <t>ÖMER</t>
  </si>
  <si>
    <t>ÇETİNKAYA</t>
  </si>
  <si>
    <t>İRFAN</t>
  </si>
  <si>
    <t>SUNAR</t>
  </si>
  <si>
    <t>AYŞE BETÜL</t>
  </si>
  <si>
    <t>ŞEKER</t>
  </si>
  <si>
    <t>Kimya Anabilim Dalı</t>
  </si>
  <si>
    <t>ELİF</t>
  </si>
  <si>
    <t>ASLAN</t>
  </si>
  <si>
    <t>GÜLÇİN</t>
  </si>
  <si>
    <t>ATAŞ</t>
  </si>
  <si>
    <t>Bilgisayar Mühendisliği Bölümü</t>
  </si>
  <si>
    <t>MUHAMMED HÜSEYİN</t>
  </si>
  <si>
    <t>YILDIZBAŞ</t>
  </si>
  <si>
    <t>FADIL</t>
  </si>
  <si>
    <t>YILMAZ</t>
  </si>
  <si>
    <t>MİHRİBAN</t>
  </si>
  <si>
    <t>DOĞANTEKİN</t>
  </si>
  <si>
    <t>MEDİNE</t>
  </si>
  <si>
    <t>ŞUVAK</t>
  </si>
  <si>
    <t>BEYZA SUDE</t>
  </si>
  <si>
    <t>SÜDEMİR</t>
  </si>
  <si>
    <t>MUHAMMET HÜSEYİN</t>
  </si>
  <si>
    <t>ALKAN</t>
  </si>
  <si>
    <t>İşletme Bölümü</t>
  </si>
  <si>
    <t>MEHMET NURİ</t>
  </si>
  <si>
    <t>KEVSER</t>
  </si>
  <si>
    <t>GÜLCAN</t>
  </si>
  <si>
    <t>BAKIR</t>
  </si>
  <si>
    <t>VEDAT</t>
  </si>
  <si>
    <t>YÜCE</t>
  </si>
  <si>
    <t>ATICI</t>
  </si>
  <si>
    <t>NALİN</t>
  </si>
  <si>
    <t>ÖKMEN</t>
  </si>
  <si>
    <t>NERGİZ</t>
  </si>
  <si>
    <t>Hafta</t>
  </si>
  <si>
    <t>Gün</t>
  </si>
  <si>
    <t>İçerik</t>
  </si>
  <si>
    <t>Pazartesi</t>
  </si>
  <si>
    <t>Fikir Üretim Seansı</t>
  </si>
  <si>
    <t>Problem Doğrulama Eğitim Seansı</t>
  </si>
  <si>
    <t>Müşteri Görüşmesi Sorularını Takımlar hazırlayacak ve mentorlar ile paylaşacak</t>
  </si>
  <si>
    <t>Çözüm Doğrulama Eğitim Seansı</t>
  </si>
  <si>
    <t>Pazar ve Rekabet Analizi Eğitim Seansı</t>
  </si>
  <si>
    <t>Mentorlar ile takımların görüşmesi (soruların üzerinden geçilecek, MVP tasarımı ve sonraki hafta planlanacak)</t>
  </si>
  <si>
    <t>Pazartesi/Salı/Çarşamba ?</t>
  </si>
  <si>
    <t>Program II. Kısım Detayları 
Mevcut Gelinen Durumun Katılımcılar Tarafından Sunulması</t>
  </si>
  <si>
    <t>YASAK</t>
  </si>
  <si>
    <t>Elektrik ve Elektronik Mühendisliği</t>
  </si>
  <si>
    <t>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</si>
</sst>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 h:mm:ss"/>
  </numFmts>
  <fonts count="2" x14ac:knownFonts="1">
    <font>
      <sz val="11"/>
      <color theme="1"/>
      <name val="Calibri"/>
      <family val="2"/>
      <scheme val="minor"/>
    </font>
    <font>
      <b/>
      <sz val="11"/>
      <color theme="1"/>
      <name val="Calibri"/>
      <family val="2"/>
      <charset val="162"/>
      <scheme val="minor"/>
    </font>
  </fonts>
  <fills count="10">
    <fill>
      <patternFill patternType="none"/>
    </fill>
    <fill>
      <patternFill patternType="gray125"/>
    </fill>
    <fill>
      <patternFill patternType="solid">
        <fgColor rgb="FF7030A0"/>
        <bgColor indexed="64"/>
      </patternFill>
    </fill>
    <fill>
      <patternFill patternType="solid">
        <fgColor theme="5" tint="0.79998168889431442"/>
        <bgColor indexed="64"/>
      </patternFill>
    </fill>
    <fill>
      <patternFill patternType="solid">
        <fgColor rgb="FFFFFF00"/>
        <bgColor indexed="64"/>
      </patternFill>
    </fill>
    <fill>
      <patternFill patternType="solid">
        <fgColor rgb="FF00B050"/>
        <bgColor indexed="64"/>
      </patternFill>
    </fill>
    <fill>
      <patternFill patternType="solid">
        <fgColor theme="5" tint="0.59999389629810485"/>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10">
    <border>
      <left/>
      <right/>
      <top/>
      <bottom/>
      <diagonal/>
    </border>
    <border>
      <left/>
      <right/>
      <top style="thin">
        <color theme="4" tint="0.39997558519241921"/>
      </top>
      <bottom style="thin">
        <color theme="4" tint="0.3999755851924192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46">
    <xf numFmtId="0" fontId="0" fillId="0" borderId="0" xfId="0"/>
    <xf numFmtId="0" fontId="0" fillId="0" borderId="0" xfId="0" applyAlignment="1">
      <alignment wrapText="1"/>
    </xf>
    <xf numFmtId="0" fontId="0" fillId="2" borderId="0" xfId="0" applyFill="1"/>
    <xf numFmtId="0" fontId="0" fillId="3" borderId="0" xfId="0" applyFill="1"/>
    <xf numFmtId="164" fontId="0" fillId="3" borderId="0" xfId="0" applyNumberFormat="1" applyFill="1"/>
    <xf numFmtId="0" fontId="0" fillId="4" borderId="0" xfId="0" applyFill="1"/>
    <xf numFmtId="0" fontId="0" fillId="5" borderId="0" xfId="0" applyFill="1"/>
    <xf numFmtId="164" fontId="0" fillId="0" borderId="0" xfId="0" applyNumberFormat="1"/>
    <xf numFmtId="0" fontId="0" fillId="6" borderId="0" xfId="0" applyFill="1"/>
    <xf numFmtId="164" fontId="0" fillId="6" borderId="0" xfId="0" applyNumberFormat="1" applyFill="1"/>
    <xf numFmtId="0" fontId="0" fillId="0" borderId="0" xfId="0" quotePrefix="1"/>
    <xf numFmtId="0" fontId="0" fillId="0" borderId="0" xfId="0" quotePrefix="1" applyAlignment="1">
      <alignment wrapText="1"/>
    </xf>
    <xf numFmtId="0" fontId="0" fillId="7" borderId="0" xfId="0" applyFill="1"/>
    <xf numFmtId="164" fontId="0" fillId="7" borderId="0" xfId="0" applyNumberFormat="1" applyFill="1"/>
    <xf numFmtId="0" fontId="0" fillId="7" borderId="0" xfId="0" quotePrefix="1" applyFill="1"/>
    <xf numFmtId="0" fontId="0" fillId="7" borderId="0" xfId="0" applyFill="1" applyAlignment="1">
      <alignment wrapText="1"/>
    </xf>
    <xf numFmtId="0" fontId="0" fillId="8" borderId="0" xfId="0" applyFill="1"/>
    <xf numFmtId="164" fontId="0" fillId="8" borderId="0" xfId="0" applyNumberFormat="1" applyFill="1"/>
    <xf numFmtId="0" fontId="0" fillId="8" borderId="0" xfId="0" quotePrefix="1" applyFill="1"/>
    <xf numFmtId="0" fontId="0" fillId="8" borderId="0" xfId="0" applyFill="1" applyAlignment="1">
      <alignment wrapText="1"/>
    </xf>
    <xf numFmtId="0" fontId="0" fillId="0" borderId="0" xfId="0" applyFill="1"/>
    <xf numFmtId="0" fontId="0" fillId="0" borderId="0" xfId="0" applyFill="1" applyAlignment="1">
      <alignment wrapText="1"/>
    </xf>
    <xf numFmtId="0" fontId="0" fillId="0" borderId="0" xfId="0" quotePrefix="1" applyFill="1"/>
    <xf numFmtId="0" fontId="0" fillId="0" borderId="1" xfId="0" applyFont="1" applyFill="1" applyBorder="1"/>
    <xf numFmtId="1" fontId="0" fillId="0" borderId="0" xfId="0" applyNumberFormat="1"/>
    <xf numFmtId="1" fontId="0" fillId="7" borderId="0" xfId="0" applyNumberFormat="1" applyFill="1"/>
    <xf numFmtId="1" fontId="0" fillId="7" borderId="0" xfId="0" quotePrefix="1" applyNumberFormat="1" applyFill="1"/>
    <xf numFmtId="1" fontId="0" fillId="8" borderId="0" xfId="0" quotePrefix="1" applyNumberFormat="1" applyFill="1"/>
    <xf numFmtId="1" fontId="0" fillId="8" borderId="0" xfId="0" applyNumberFormat="1" applyFill="1"/>
    <xf numFmtId="1" fontId="0" fillId="0" borderId="0" xfId="0" quotePrefix="1" applyNumberFormat="1" applyFill="1"/>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Border="1"/>
    <xf numFmtId="0" fontId="0" fillId="0" borderId="6" xfId="0" applyBorder="1"/>
    <xf numFmtId="1" fontId="0" fillId="0" borderId="5" xfId="0" applyNumberFormat="1" applyFill="1" applyBorder="1"/>
    <xf numFmtId="0" fontId="0" fillId="0" borderId="6" xfId="0" applyFill="1" applyBorder="1"/>
    <xf numFmtId="0" fontId="0" fillId="0" borderId="7" xfId="0" applyBorder="1"/>
    <xf numFmtId="0" fontId="0" fillId="0" borderId="8" xfId="0" applyBorder="1"/>
    <xf numFmtId="0" fontId="0" fillId="0" borderId="9" xfId="0" applyBorder="1"/>
    <xf numFmtId="0" fontId="0" fillId="0" borderId="5" xfId="0" applyFill="1" applyBorder="1"/>
    <xf numFmtId="0" fontId="0" fillId="0" borderId="6" xfId="0" applyFont="1" applyFill="1" applyBorder="1"/>
    <xf numFmtId="0" fontId="1" fillId="0" borderId="0" xfId="0" applyFont="1"/>
    <xf numFmtId="16" fontId="0" fillId="0" borderId="0" xfId="0" applyNumberFormat="1"/>
    <xf numFmtId="0" fontId="0" fillId="9" borderId="0" xfId="0" applyFill="1"/>
  </cellXfs>
  <cellStyles count="1">
    <cellStyle name="Normal" xfId="0" builtinId="0"/>
  </cellStyles>
  <dxfs count="46">
    <dxf>
      <font>
        <color rgb="FF9C0006"/>
      </font>
      <fill>
        <patternFill>
          <bgColor rgb="FFFFC7CE"/>
        </patternFill>
      </fil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164" formatCode="m/d/yy\ h:mm:ss"/>
    </dxf>
    <dxf>
      <numFmt numFmtId="164" formatCode="m/d/yy\ h:mm:ss"/>
    </dxf>
    <dxf>
      <numFmt numFmtId="0" formatCode="General"/>
    </dxf>
    <dxf>
      <fill>
        <patternFill patternType="solid">
          <fgColor rgb="FF5B9BD5"/>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Table1" displayName="Table1" ref="A1:AR322" totalsRowShown="0">
  <autoFilter ref="A1:AR322">
    <filterColumn colId="9">
      <filters>
        <filter val="Erkek"/>
      </filters>
    </filterColumn>
  </autoFilter>
  <sortState ref="A2:AR53">
    <sortCondition sortBy="cellColor" ref="F1:F322" dxfId="45"/>
  </sortState>
  <tableColumns count="44">
    <tableColumn id="1" name="ID" dataDxfId="44"/>
    <tableColumn id="2" name="Start time" dataDxfId="43"/>
    <tableColumn id="3" name="Completion time" dataDxfId="42"/>
    <tableColumn id="5" name="Toplam Puan" dataDxfId="41"/>
    <tableColumn id="9" name="Öğrenci Numaranız" dataDxfId="40"/>
    <tableColumn id="6" name="Adınız Soyadınız" dataDxfId="39"/>
    <tableColumn id="7" name="Bölümünüz" dataDxfId="38"/>
    <tableColumn id="8" name="Döneminiz" dataDxfId="37"/>
    <tableColumn id="10" name="Yaşınız" dataDxfId="36"/>
    <tableColumn id="11" name="Cinsiyetiniz" dataDxfId="35"/>
    <tableColumn id="29" name="Programa katılma amacınızı ve motivasyonunu açıklayınız." dataDxfId="34"/>
    <tableColumn id="16" name="Bugüne kadar hayata geçirdiğiniz ya da geçirilmesine yardımcı olduğunuz en yaratıcı fikir neydi?" dataDxfId="33"/>
    <tableColumn id="12" name="Ekonomi, işletme yönetimi, iş kurma, girişimcilik, inovasyon veya benzeri eğitimlere daha önce katıldınız mı?" dataDxfId="32"/>
    <tableColumn id="4" name="Column1" dataDxfId="31"/>
    <tableColumn id="13" name="Girişimcilik, kariyer olarak ne kadar ilginizi çekiyor?" dataDxfId="30"/>
    <tableColumn id="30" name="Column2" dataDxfId="29"/>
    <tableColumn id="14" name="Kendi bilgi ve kapasitemle, çevremdeki problemlere veya ihtiyaçlara çözüm sağlayabilecek" dataDxfId="28"/>
    <tableColumn id="31" name="Column3" dataDxfId="27"/>
    <tableColumn id="15" name="Hiç tek başınıza veya başkalarıyla yeni bir fikri hayata geçirdiniz mi?" dataDxfId="26"/>
    <tableColumn id="32" name="Column4" dataDxfId="25"/>
    <tableColumn id="17" name="Bir girişim başlatma ya da girişimde rol alma niyetiniz var mı?" dataDxfId="24"/>
    <tableColumn id="33" name="Column5" dataDxfId="23"/>
    <tableColumn id="18" name="İnovasyon, girişimcilik, teknoloji ile ilgili en aktif hangi kanalları ve içerikleri (dergi, blog, websayfası, Youtube kanalı gibi) takip ediyorsunuz?" dataDxfId="22"/>
    <tableColumn id="34" name="Column6" dataDxfId="21"/>
    <tableColumn id="19" name="En önemli işleri daima en önce yaparım." dataDxfId="20"/>
    <tableColumn id="35" name="Column7" dataDxfId="19"/>
    <tableColumn id="20" name="Gelecekteki başarım için, bugün rahatımdan vazgeçebilirim." dataDxfId="18"/>
    <tableColumn id="36" name="Column8" dataDxfId="17"/>
    <tableColumn id="21" name="Hayatta daima bilinen güvenli yolları seçerim." dataDxfId="16"/>
    <tableColumn id="37" name="Column9" dataDxfId="15"/>
    <tableColumn id="22" name="Belirsiz durumlarda stresimi iyi yönetiyorum." dataDxfId="14"/>
    <tableColumn id="38" name="Column10" dataDxfId="13"/>
    <tableColumn id="23" name="İşlerin yapılma şekillerini değiştirmekten kaçınırım." dataDxfId="12"/>
    <tableColumn id="39" name="Column11" dataDxfId="11"/>
    <tableColumn id="24" name="İnanıyorum ki, sıkı çalışan insan için, hiçbir şey imkânsız değildir." dataDxfId="10"/>
    <tableColumn id="40" name="Column12" dataDxfId="9"/>
    <tableColumn id="25" name="Zorluklarla karşılaştığımda alternatif çözümler arıyorum." dataDxfId="8"/>
    <tableColumn id="41" name="Column13" dataDxfId="7"/>
    <tableColumn id="26" name="Genelde diğer insanlardan daha az risk alırım." dataDxfId="6"/>
    <tableColumn id="42" name="Column14" dataDxfId="5"/>
    <tableColumn id="27" name="Yaptığım işlerde sonuçlara odaklanırım." dataDxfId="4"/>
    <tableColumn id="43" name="Column15" dataDxfId="3"/>
    <tableColumn id="28" name="Yeni ve alışılmamış durumlarla baş edebileceğimden şüpheliyim." dataDxfId="2"/>
    <tableColumn id="44" name="Column16" dataDxfId="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tabSelected="1" workbookViewId="0">
      <selection activeCell="B1" sqref="B1"/>
    </sheetView>
  </sheetViews>
  <sheetFormatPr defaultRowHeight="15" x14ac:dyDescent="0.25"/>
  <cols>
    <col min="1" max="1" width="37.5703125" bestFit="1" customWidth="1"/>
    <col min="2" max="2" width="26" customWidth="1"/>
    <col min="3" max="3" width="26.42578125" customWidth="1"/>
  </cols>
  <sheetData>
    <row r="1" spans="1:3" x14ac:dyDescent="0.25">
      <c r="A1" s="43" t="s">
        <v>432</v>
      </c>
      <c r="B1" s="43" t="s">
        <v>543</v>
      </c>
      <c r="C1" s="43" t="s">
        <v>441</v>
      </c>
    </row>
    <row r="2" spans="1:3" x14ac:dyDescent="0.25">
      <c r="A2" t="s">
        <v>442</v>
      </c>
      <c r="B2" t="s">
        <v>443</v>
      </c>
      <c r="C2" t="s">
        <v>444</v>
      </c>
    </row>
    <row r="3" spans="1:3" x14ac:dyDescent="0.25">
      <c r="A3" t="s">
        <v>445</v>
      </c>
      <c r="B3" t="s">
        <v>446</v>
      </c>
      <c r="C3" t="s">
        <v>447</v>
      </c>
    </row>
    <row r="4" spans="1:3" x14ac:dyDescent="0.25">
      <c r="A4" t="s">
        <v>448</v>
      </c>
      <c r="B4" t="s">
        <v>449</v>
      </c>
      <c r="C4" t="s">
        <v>450</v>
      </c>
    </row>
    <row r="5" spans="1:3" x14ac:dyDescent="0.25">
      <c r="A5" s="24" t="s">
        <v>451</v>
      </c>
      <c r="B5" t="s">
        <v>452</v>
      </c>
      <c r="C5" t="s">
        <v>453</v>
      </c>
    </row>
    <row r="6" spans="1:3" x14ac:dyDescent="0.25">
      <c r="A6" t="s">
        <v>454</v>
      </c>
      <c r="B6" t="s">
        <v>455</v>
      </c>
      <c r="C6" t="s">
        <v>456</v>
      </c>
    </row>
    <row r="7" spans="1:3" x14ac:dyDescent="0.25">
      <c r="A7" t="s">
        <v>442</v>
      </c>
      <c r="B7" t="s">
        <v>457</v>
      </c>
      <c r="C7" t="s">
        <v>458</v>
      </c>
    </row>
    <row r="8" spans="1:3" x14ac:dyDescent="0.25">
      <c r="A8" t="s">
        <v>459</v>
      </c>
      <c r="B8" t="s">
        <v>460</v>
      </c>
      <c r="C8" t="s">
        <v>461</v>
      </c>
    </row>
    <row r="9" spans="1:3" x14ac:dyDescent="0.25">
      <c r="A9" t="s">
        <v>462</v>
      </c>
      <c r="B9" t="s">
        <v>463</v>
      </c>
      <c r="C9" t="s">
        <v>464</v>
      </c>
    </row>
    <row r="10" spans="1:3" x14ac:dyDescent="0.25">
      <c r="A10" t="s">
        <v>451</v>
      </c>
      <c r="B10" t="s">
        <v>465</v>
      </c>
      <c r="C10" t="s">
        <v>466</v>
      </c>
    </row>
    <row r="11" spans="1:3" x14ac:dyDescent="0.25">
      <c r="A11" t="s">
        <v>467</v>
      </c>
      <c r="B11" t="s">
        <v>468</v>
      </c>
      <c r="C11" t="s">
        <v>469</v>
      </c>
    </row>
    <row r="12" spans="1:3" x14ac:dyDescent="0.25">
      <c r="A12" t="s">
        <v>442</v>
      </c>
      <c r="B12" t="s">
        <v>470</v>
      </c>
      <c r="C12" t="s">
        <v>471</v>
      </c>
    </row>
    <row r="13" spans="1:3" x14ac:dyDescent="0.25">
      <c r="A13" t="s">
        <v>472</v>
      </c>
      <c r="B13" t="s">
        <v>473</v>
      </c>
      <c r="C13" t="s">
        <v>474</v>
      </c>
    </row>
    <row r="14" spans="1:3" x14ac:dyDescent="0.25">
      <c r="A14" t="s">
        <v>475</v>
      </c>
      <c r="B14" t="s">
        <v>476</v>
      </c>
      <c r="C14" t="s">
        <v>477</v>
      </c>
    </row>
    <row r="15" spans="1:3" x14ac:dyDescent="0.25">
      <c r="A15" t="s">
        <v>462</v>
      </c>
      <c r="B15" t="s">
        <v>478</v>
      </c>
      <c r="C15" t="s">
        <v>479</v>
      </c>
    </row>
    <row r="16" spans="1:3" x14ac:dyDescent="0.25">
      <c r="A16" t="s">
        <v>467</v>
      </c>
      <c r="B16" t="s">
        <v>480</v>
      </c>
      <c r="C16" t="s">
        <v>481</v>
      </c>
    </row>
    <row r="17" spans="1:3" x14ac:dyDescent="0.25">
      <c r="A17" t="s">
        <v>482</v>
      </c>
      <c r="B17" t="s">
        <v>483</v>
      </c>
      <c r="C17" t="s">
        <v>484</v>
      </c>
    </row>
    <row r="18" spans="1:3" x14ac:dyDescent="0.25">
      <c r="A18" t="s">
        <v>462</v>
      </c>
      <c r="B18" t="s">
        <v>485</v>
      </c>
      <c r="C18" t="s">
        <v>486</v>
      </c>
    </row>
    <row r="19" spans="1:3" x14ac:dyDescent="0.25">
      <c r="A19" t="s">
        <v>487</v>
      </c>
      <c r="B19" t="s">
        <v>488</v>
      </c>
      <c r="C19" t="s">
        <v>489</v>
      </c>
    </row>
    <row r="20" spans="1:3" x14ac:dyDescent="0.25">
      <c r="A20" t="s">
        <v>445</v>
      </c>
      <c r="B20" t="s">
        <v>490</v>
      </c>
      <c r="C20" t="s">
        <v>491</v>
      </c>
    </row>
    <row r="21" spans="1:3" x14ac:dyDescent="0.25">
      <c r="A21" t="s">
        <v>454</v>
      </c>
      <c r="B21" t="s">
        <v>492</v>
      </c>
      <c r="C21" t="s">
        <v>493</v>
      </c>
    </row>
    <row r="22" spans="1:3" x14ac:dyDescent="0.25">
      <c r="A22" t="s">
        <v>472</v>
      </c>
      <c r="B22" t="s">
        <v>494</v>
      </c>
      <c r="C22" t="s">
        <v>495</v>
      </c>
    </row>
    <row r="23" spans="1:3" x14ac:dyDescent="0.25">
      <c r="A23" t="s">
        <v>462</v>
      </c>
      <c r="B23" t="s">
        <v>496</v>
      </c>
      <c r="C23" t="s">
        <v>497</v>
      </c>
    </row>
    <row r="24" spans="1:3" x14ac:dyDescent="0.25">
      <c r="A24" t="s">
        <v>442</v>
      </c>
      <c r="B24" t="s">
        <v>498</v>
      </c>
      <c r="C24" t="s">
        <v>499</v>
      </c>
    </row>
    <row r="25" spans="1:3" x14ac:dyDescent="0.25">
      <c r="A25" t="s">
        <v>500</v>
      </c>
      <c r="B25" t="s">
        <v>501</v>
      </c>
      <c r="C25" t="s">
        <v>502</v>
      </c>
    </row>
    <row r="26" spans="1:3" x14ac:dyDescent="0.25">
      <c r="A26" t="s">
        <v>451</v>
      </c>
      <c r="B26" t="s">
        <v>503</v>
      </c>
      <c r="C26" t="s">
        <v>504</v>
      </c>
    </row>
    <row r="27" spans="1:3" x14ac:dyDescent="0.25">
      <c r="A27" t="s">
        <v>505</v>
      </c>
      <c r="B27" t="s">
        <v>506</v>
      </c>
      <c r="C27" t="s">
        <v>507</v>
      </c>
    </row>
    <row r="28" spans="1:3" x14ac:dyDescent="0.25">
      <c r="A28" t="s">
        <v>462</v>
      </c>
      <c r="B28" t="s">
        <v>508</v>
      </c>
      <c r="C28" t="s">
        <v>509</v>
      </c>
    </row>
    <row r="29" spans="1:3" x14ac:dyDescent="0.25">
      <c r="A29" t="s">
        <v>454</v>
      </c>
      <c r="B29" t="s">
        <v>510</v>
      </c>
      <c r="C29" t="s">
        <v>511</v>
      </c>
    </row>
    <row r="30" spans="1:3" x14ac:dyDescent="0.25">
      <c r="A30" t="s">
        <v>451</v>
      </c>
      <c r="B30" t="s">
        <v>512</v>
      </c>
      <c r="C30" t="s">
        <v>513</v>
      </c>
    </row>
    <row r="31" spans="1:3" x14ac:dyDescent="0.25">
      <c r="A31" t="s">
        <v>467</v>
      </c>
      <c r="B31" t="s">
        <v>514</v>
      </c>
      <c r="C31" t="s">
        <v>515</v>
      </c>
    </row>
    <row r="32" spans="1:3" x14ac:dyDescent="0.25">
      <c r="A32" t="s">
        <v>462</v>
      </c>
      <c r="B32" t="s">
        <v>516</v>
      </c>
      <c r="C32" t="s">
        <v>517</v>
      </c>
    </row>
    <row r="33" spans="1:3" ht="14.25" customHeight="1" x14ac:dyDescent="0.25">
      <c r="A33" t="s">
        <v>518</v>
      </c>
      <c r="B33" t="s">
        <v>519</v>
      </c>
      <c r="C33" t="s">
        <v>458</v>
      </c>
    </row>
    <row r="34" spans="1:3" ht="14.25" customHeight="1" x14ac:dyDescent="0.25">
      <c r="A34" s="45" t="s">
        <v>542</v>
      </c>
      <c r="B34" s="45" t="s">
        <v>250</v>
      </c>
      <c r="C34" s="45" t="s">
        <v>541</v>
      </c>
    </row>
    <row r="35" spans="1:3" x14ac:dyDescent="0.25">
      <c r="A35" t="s">
        <v>487</v>
      </c>
      <c r="B35" t="s">
        <v>520</v>
      </c>
      <c r="C35" t="s">
        <v>493</v>
      </c>
    </row>
    <row r="36" spans="1:3" x14ac:dyDescent="0.25">
      <c r="A36" t="s">
        <v>454</v>
      </c>
      <c r="B36" t="s">
        <v>521</v>
      </c>
      <c r="C36" t="s">
        <v>522</v>
      </c>
    </row>
    <row r="37" spans="1:3" x14ac:dyDescent="0.25">
      <c r="A37" t="s">
        <v>438</v>
      </c>
      <c r="B37" t="s">
        <v>439</v>
      </c>
      <c r="C37" t="s">
        <v>440</v>
      </c>
    </row>
    <row r="38" spans="1:3" x14ac:dyDescent="0.25">
      <c r="A38" t="s">
        <v>462</v>
      </c>
      <c r="B38" t="s">
        <v>523</v>
      </c>
      <c r="C38" t="s">
        <v>524</v>
      </c>
    </row>
    <row r="39" spans="1:3" x14ac:dyDescent="0.25">
      <c r="A39" t="s">
        <v>482</v>
      </c>
      <c r="B39" t="s">
        <v>494</v>
      </c>
      <c r="C39" t="s">
        <v>525</v>
      </c>
    </row>
    <row r="40" spans="1:3" x14ac:dyDescent="0.25">
      <c r="A40" t="s">
        <v>475</v>
      </c>
      <c r="B40" t="s">
        <v>526</v>
      </c>
      <c r="C40" t="s">
        <v>527</v>
      </c>
    </row>
    <row r="41" spans="1:3" x14ac:dyDescent="0.25">
      <c r="A41" t="s">
        <v>467</v>
      </c>
      <c r="B41" t="s">
        <v>528</v>
      </c>
      <c r="C41" t="s">
        <v>461</v>
      </c>
    </row>
  </sheetData>
  <autoFilter ref="A1:C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3"/>
  <sheetViews>
    <sheetView zoomScale="80" zoomScaleNormal="80" workbookViewId="0">
      <selection activeCell="B24" sqref="B24"/>
    </sheetView>
  </sheetViews>
  <sheetFormatPr defaultRowHeight="15" x14ac:dyDescent="0.25"/>
  <cols>
    <col min="2" max="2" width="15.7109375" bestFit="1" customWidth="1"/>
    <col min="3" max="3" width="27.7109375" bestFit="1" customWidth="1"/>
    <col min="4" max="4" width="34.5703125" bestFit="1" customWidth="1"/>
    <col min="6" max="6" width="15.42578125" customWidth="1"/>
    <col min="7" max="7" width="26.28515625" bestFit="1" customWidth="1"/>
    <col min="8" max="8" width="30.42578125" bestFit="1" customWidth="1"/>
    <col min="11" max="11" width="27.7109375" bestFit="1" customWidth="1"/>
    <col min="12" max="12" width="30.5703125" bestFit="1" customWidth="1"/>
    <col min="15" max="15" width="18.140625" bestFit="1" customWidth="1"/>
    <col min="19" max="19" width="27.7109375" bestFit="1" customWidth="1"/>
  </cols>
  <sheetData>
    <row r="2" spans="2:12" x14ac:dyDescent="0.25">
      <c r="B2" s="30"/>
      <c r="C2" s="31" t="s">
        <v>426</v>
      </c>
      <c r="D2" s="32"/>
      <c r="F2" s="30"/>
      <c r="G2" s="31" t="s">
        <v>427</v>
      </c>
      <c r="H2" s="32"/>
      <c r="J2" s="30"/>
      <c r="K2" s="31" t="s">
        <v>428</v>
      </c>
      <c r="L2" s="32"/>
    </row>
    <row r="3" spans="2:12" x14ac:dyDescent="0.25">
      <c r="B3" s="33" t="s">
        <v>436</v>
      </c>
      <c r="C3" s="34" t="s">
        <v>431</v>
      </c>
      <c r="D3" s="35" t="s">
        <v>432</v>
      </c>
      <c r="F3" s="33" t="s">
        <v>436</v>
      </c>
      <c r="G3" s="34" t="s">
        <v>431</v>
      </c>
      <c r="H3" s="35" t="s">
        <v>432</v>
      </c>
      <c r="J3" s="33" t="s">
        <v>436</v>
      </c>
      <c r="K3" s="34" t="s">
        <v>431</v>
      </c>
      <c r="L3" s="35" t="s">
        <v>432</v>
      </c>
    </row>
    <row r="4" spans="2:12" s="20" customFormat="1" x14ac:dyDescent="0.25">
      <c r="B4" s="36">
        <v>180203011002</v>
      </c>
      <c r="C4" s="23" t="s">
        <v>188</v>
      </c>
      <c r="D4" s="37" t="s">
        <v>189</v>
      </c>
      <c r="F4" s="41" t="s">
        <v>61</v>
      </c>
      <c r="G4" s="23" t="s">
        <v>58</v>
      </c>
      <c r="H4" s="37" t="s">
        <v>59</v>
      </c>
      <c r="J4" s="41" t="s">
        <v>136</v>
      </c>
      <c r="K4" s="23" t="s">
        <v>133</v>
      </c>
      <c r="L4" s="37" t="s">
        <v>134</v>
      </c>
    </row>
    <row r="5" spans="2:12" x14ac:dyDescent="0.25">
      <c r="B5" s="33" t="s">
        <v>410</v>
      </c>
      <c r="C5" s="34" t="s">
        <v>408</v>
      </c>
      <c r="D5" s="35" t="s">
        <v>409</v>
      </c>
      <c r="F5" s="33" t="s">
        <v>184</v>
      </c>
      <c r="G5" s="34" t="s">
        <v>182</v>
      </c>
      <c r="H5" s="35" t="s">
        <v>183</v>
      </c>
      <c r="J5" s="33" t="s">
        <v>102</v>
      </c>
      <c r="K5" s="34" t="s">
        <v>99</v>
      </c>
      <c r="L5" s="35" t="s">
        <v>100</v>
      </c>
    </row>
    <row r="6" spans="2:12" x14ac:dyDescent="0.25">
      <c r="B6" s="33" t="s">
        <v>122</v>
      </c>
      <c r="C6" s="34" t="s">
        <v>119</v>
      </c>
      <c r="D6" s="35" t="s">
        <v>120</v>
      </c>
      <c r="F6" s="33" t="s">
        <v>246</v>
      </c>
      <c r="G6" s="34" t="s">
        <v>245</v>
      </c>
      <c r="H6" s="35" t="s">
        <v>93</v>
      </c>
      <c r="J6" s="33" t="s">
        <v>197</v>
      </c>
      <c r="K6" s="34" t="s">
        <v>194</v>
      </c>
      <c r="L6" s="35" t="s">
        <v>195</v>
      </c>
    </row>
    <row r="7" spans="2:12" x14ac:dyDescent="0.25">
      <c r="B7" s="33" t="s">
        <v>87</v>
      </c>
      <c r="C7" s="34" t="s">
        <v>85</v>
      </c>
      <c r="D7" s="35" t="s">
        <v>77</v>
      </c>
      <c r="F7" s="33" t="s">
        <v>79</v>
      </c>
      <c r="G7" s="34" t="s">
        <v>76</v>
      </c>
      <c r="H7" s="35" t="s">
        <v>77</v>
      </c>
      <c r="J7" s="33" t="s">
        <v>242</v>
      </c>
      <c r="K7" s="34" t="s">
        <v>240</v>
      </c>
      <c r="L7" s="35" t="s">
        <v>93</v>
      </c>
    </row>
    <row r="8" spans="2:12" x14ac:dyDescent="0.25">
      <c r="B8" s="38" t="s">
        <v>129</v>
      </c>
      <c r="C8" s="39" t="s">
        <v>126</v>
      </c>
      <c r="D8" s="40" t="s">
        <v>127</v>
      </c>
      <c r="F8" s="38" t="s">
        <v>70</v>
      </c>
      <c r="G8" s="39" t="s">
        <v>68</v>
      </c>
      <c r="H8" s="40" t="s">
        <v>69</v>
      </c>
      <c r="J8" s="38" t="s">
        <v>401</v>
      </c>
      <c r="K8" s="39" t="s">
        <v>400</v>
      </c>
      <c r="L8" s="40" t="s">
        <v>299</v>
      </c>
    </row>
    <row r="11" spans="2:12" x14ac:dyDescent="0.25">
      <c r="B11" s="30"/>
      <c r="C11" s="31" t="s">
        <v>429</v>
      </c>
      <c r="D11" s="32"/>
      <c r="F11" s="30"/>
      <c r="G11" s="31" t="s">
        <v>430</v>
      </c>
      <c r="H11" s="32"/>
      <c r="J11" s="30"/>
      <c r="K11" s="31" t="s">
        <v>433</v>
      </c>
      <c r="L11" s="32"/>
    </row>
    <row r="12" spans="2:12" x14ac:dyDescent="0.25">
      <c r="B12" s="33" t="s">
        <v>436</v>
      </c>
      <c r="C12" s="34" t="s">
        <v>431</v>
      </c>
      <c r="D12" s="35" t="s">
        <v>432</v>
      </c>
      <c r="F12" s="33" t="s">
        <v>436</v>
      </c>
      <c r="G12" s="34" t="s">
        <v>431</v>
      </c>
      <c r="H12" s="35" t="s">
        <v>432</v>
      </c>
      <c r="J12" s="33" t="s">
        <v>436</v>
      </c>
      <c r="K12" s="34" t="s">
        <v>431</v>
      </c>
      <c r="L12" s="35" t="s">
        <v>432</v>
      </c>
    </row>
    <row r="13" spans="2:12" x14ac:dyDescent="0.25">
      <c r="B13" s="41" t="s">
        <v>335</v>
      </c>
      <c r="C13" s="23" t="s">
        <v>333</v>
      </c>
      <c r="D13" s="42" t="s">
        <v>334</v>
      </c>
      <c r="F13" s="33" t="s">
        <v>179</v>
      </c>
      <c r="G13" s="34" t="s">
        <v>177</v>
      </c>
      <c r="H13" s="35" t="s">
        <v>178</v>
      </c>
      <c r="J13" s="33" t="s">
        <v>158</v>
      </c>
      <c r="K13" s="34" t="s">
        <v>155</v>
      </c>
      <c r="L13" s="35" t="s">
        <v>156</v>
      </c>
    </row>
    <row r="14" spans="2:12" x14ac:dyDescent="0.25">
      <c r="B14" s="33" t="s">
        <v>109</v>
      </c>
      <c r="C14" s="34" t="s">
        <v>108</v>
      </c>
      <c r="D14" s="35" t="s">
        <v>93</v>
      </c>
      <c r="F14" s="33" t="s">
        <v>342</v>
      </c>
      <c r="G14" s="34" t="s">
        <v>339</v>
      </c>
      <c r="H14" s="35" t="s">
        <v>340</v>
      </c>
      <c r="J14" s="33" t="s">
        <v>95</v>
      </c>
      <c r="K14" s="34" t="s">
        <v>92</v>
      </c>
      <c r="L14" s="35" t="s">
        <v>93</v>
      </c>
    </row>
    <row r="15" spans="2:12" x14ac:dyDescent="0.25">
      <c r="B15" s="33" t="s">
        <v>259</v>
      </c>
      <c r="C15" s="34" t="s">
        <v>256</v>
      </c>
      <c r="D15" s="35" t="s">
        <v>257</v>
      </c>
      <c r="F15" s="33" t="s">
        <v>47</v>
      </c>
      <c r="G15" s="34" t="s">
        <v>44</v>
      </c>
      <c r="H15" s="35" t="s">
        <v>45</v>
      </c>
      <c r="J15" s="33" t="s">
        <v>150</v>
      </c>
      <c r="K15" s="34" t="s">
        <v>148</v>
      </c>
      <c r="L15" s="35" t="s">
        <v>114</v>
      </c>
    </row>
    <row r="16" spans="2:12" x14ac:dyDescent="0.25">
      <c r="B16" s="33" t="s">
        <v>209</v>
      </c>
      <c r="C16" s="34" t="s">
        <v>206</v>
      </c>
      <c r="D16" s="35" t="s">
        <v>207</v>
      </c>
      <c r="F16" s="33" t="s">
        <v>237</v>
      </c>
      <c r="G16" s="34" t="s">
        <v>234</v>
      </c>
      <c r="H16" s="35" t="s">
        <v>235</v>
      </c>
      <c r="J16" s="33" t="s">
        <v>365</v>
      </c>
      <c r="K16" s="34" t="s">
        <v>363</v>
      </c>
      <c r="L16" s="35" t="s">
        <v>77</v>
      </c>
    </row>
    <row r="17" spans="2:12" x14ac:dyDescent="0.25">
      <c r="B17" s="38" t="s">
        <v>202</v>
      </c>
      <c r="C17" s="39" t="s">
        <v>201</v>
      </c>
      <c r="D17" s="40" t="s">
        <v>127</v>
      </c>
      <c r="F17" s="38" t="s">
        <v>325</v>
      </c>
      <c r="G17" s="39" t="s">
        <v>322</v>
      </c>
      <c r="H17" s="40" t="s">
        <v>323</v>
      </c>
      <c r="J17" s="38" t="s">
        <v>301</v>
      </c>
      <c r="K17" s="39" t="s">
        <v>298</v>
      </c>
      <c r="L17" s="40" t="s">
        <v>299</v>
      </c>
    </row>
    <row r="20" spans="2:12" x14ac:dyDescent="0.25">
      <c r="B20" s="30"/>
      <c r="C20" s="31" t="s">
        <v>434</v>
      </c>
      <c r="D20" s="32"/>
      <c r="F20" s="30"/>
      <c r="G20" s="31" t="s">
        <v>435</v>
      </c>
      <c r="H20" s="32"/>
    </row>
    <row r="21" spans="2:12" x14ac:dyDescent="0.25">
      <c r="B21" s="33" t="s">
        <v>436</v>
      </c>
      <c r="C21" s="34" t="s">
        <v>431</v>
      </c>
      <c r="D21" s="35" t="s">
        <v>432</v>
      </c>
      <c r="F21" s="33" t="s">
        <v>436</v>
      </c>
      <c r="G21" s="34" t="s">
        <v>431</v>
      </c>
      <c r="H21" s="35" t="s">
        <v>432</v>
      </c>
    </row>
    <row r="22" spans="2:12" x14ac:dyDescent="0.25">
      <c r="B22" s="33" t="s">
        <v>273</v>
      </c>
      <c r="C22" s="34" t="s">
        <v>271</v>
      </c>
      <c r="D22" s="35" t="s">
        <v>93</v>
      </c>
      <c r="F22" s="33" t="s">
        <v>213</v>
      </c>
      <c r="G22" s="34" t="s">
        <v>212</v>
      </c>
      <c r="H22" s="35" t="s">
        <v>93</v>
      </c>
    </row>
    <row r="23" spans="2:12" x14ac:dyDescent="0.25">
      <c r="B23" s="33" t="s">
        <v>143</v>
      </c>
      <c r="C23" s="34" t="s">
        <v>140</v>
      </c>
      <c r="D23" s="35" t="s">
        <v>141</v>
      </c>
      <c r="F23" s="33" t="s">
        <v>375</v>
      </c>
      <c r="G23" s="34" t="s">
        <v>373</v>
      </c>
      <c r="H23" s="35" t="s">
        <v>374</v>
      </c>
    </row>
    <row r="24" spans="2:12" x14ac:dyDescent="0.25">
      <c r="B24" s="33" t="s">
        <v>219</v>
      </c>
      <c r="C24" s="34" t="s">
        <v>217</v>
      </c>
      <c r="D24" s="35" t="s">
        <v>218</v>
      </c>
      <c r="F24" s="33" t="s">
        <v>165</v>
      </c>
      <c r="G24" s="34" t="s">
        <v>163</v>
      </c>
      <c r="H24" s="35" t="s">
        <v>164</v>
      </c>
    </row>
    <row r="25" spans="2:12" x14ac:dyDescent="0.25">
      <c r="B25" s="33" t="s">
        <v>360</v>
      </c>
      <c r="C25" s="34" t="s">
        <v>358</v>
      </c>
      <c r="D25" s="35" t="s">
        <v>257</v>
      </c>
      <c r="F25" s="33" t="s">
        <v>371</v>
      </c>
      <c r="G25" s="34" t="s">
        <v>369</v>
      </c>
      <c r="H25" s="35" t="s">
        <v>370</v>
      </c>
    </row>
    <row r="26" spans="2:12" x14ac:dyDescent="0.25">
      <c r="B26" s="38" t="s">
        <v>116</v>
      </c>
      <c r="C26" s="39" t="s">
        <v>113</v>
      </c>
      <c r="D26" s="40" t="s">
        <v>114</v>
      </c>
      <c r="F26" s="38">
        <v>200701011011</v>
      </c>
      <c r="G26" s="39" t="s">
        <v>437</v>
      </c>
      <c r="H26" s="40" t="s">
        <v>346</v>
      </c>
    </row>
    <row r="33" spans="4:4" x14ac:dyDescent="0.25">
      <c r="D33" s="24"/>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9"/>
  <sheetViews>
    <sheetView workbookViewId="0">
      <selection activeCell="A3" sqref="A3:B3"/>
    </sheetView>
  </sheetViews>
  <sheetFormatPr defaultRowHeight="15" x14ac:dyDescent="0.25"/>
  <cols>
    <col min="1" max="1" width="9.140625" customWidth="1"/>
    <col min="2" max="2" width="24.140625" bestFit="1" customWidth="1"/>
    <col min="3" max="3" width="99.7109375" bestFit="1" customWidth="1"/>
  </cols>
  <sheetData>
    <row r="2" spans="1:3" x14ac:dyDescent="0.25">
      <c r="A2" s="43" t="s">
        <v>529</v>
      </c>
      <c r="B2" s="43" t="s">
        <v>530</v>
      </c>
      <c r="C2" s="43" t="s">
        <v>531</v>
      </c>
    </row>
    <row r="3" spans="1:3" x14ac:dyDescent="0.25">
      <c r="A3" s="44">
        <v>44669</v>
      </c>
      <c r="B3" t="s">
        <v>532</v>
      </c>
      <c r="C3" t="s">
        <v>533</v>
      </c>
    </row>
    <row r="4" spans="1:3" x14ac:dyDescent="0.25">
      <c r="A4" s="44">
        <v>44676</v>
      </c>
      <c r="C4" t="s">
        <v>534</v>
      </c>
    </row>
    <row r="5" spans="1:3" x14ac:dyDescent="0.25">
      <c r="A5" s="44">
        <v>44676</v>
      </c>
      <c r="C5" t="s">
        <v>535</v>
      </c>
    </row>
    <row r="6" spans="1:3" x14ac:dyDescent="0.25">
      <c r="A6" s="44">
        <v>44690</v>
      </c>
      <c r="C6" t="s">
        <v>536</v>
      </c>
    </row>
    <row r="7" spans="1:3" x14ac:dyDescent="0.25">
      <c r="A7" s="44">
        <v>44690</v>
      </c>
      <c r="C7" t="s">
        <v>538</v>
      </c>
    </row>
    <row r="8" spans="1:3" x14ac:dyDescent="0.25">
      <c r="A8" s="44">
        <v>44697</v>
      </c>
      <c r="B8" t="s">
        <v>539</v>
      </c>
      <c r="C8" t="s">
        <v>537</v>
      </c>
    </row>
    <row r="9" spans="1:3" ht="30" x14ac:dyDescent="0.25">
      <c r="A9" s="44">
        <v>44704</v>
      </c>
      <c r="C9" s="1" t="s">
        <v>540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22"/>
  <sheetViews>
    <sheetView topLeftCell="D1" zoomScale="80" zoomScaleNormal="80" workbookViewId="0">
      <selection activeCell="E11" sqref="A1:AR322"/>
    </sheetView>
  </sheetViews>
  <sheetFormatPr defaultRowHeight="15" x14ac:dyDescent="0.25"/>
  <cols>
    <col min="1" max="1" width="6.85546875" hidden="1" customWidth="1"/>
    <col min="2" max="3" width="20" hidden="1" customWidth="1"/>
    <col min="4" max="4" width="10.42578125" customWidth="1"/>
    <col min="5" max="5" width="20" style="24" bestFit="1" customWidth="1"/>
    <col min="6" max="6" width="26.7109375" customWidth="1"/>
    <col min="7" max="8" width="20" bestFit="1" customWidth="1"/>
    <col min="10" max="10" width="7.140625" customWidth="1"/>
    <col min="11" max="11" width="11.7109375" customWidth="1"/>
    <col min="12" max="12" width="55.7109375" style="1" customWidth="1"/>
    <col min="13" max="13" width="46.7109375" style="1" customWidth="1"/>
    <col min="14" max="14" width="20" bestFit="1" customWidth="1"/>
    <col min="15" max="15" width="20" customWidth="1"/>
    <col min="16" max="16" width="20" bestFit="1" customWidth="1"/>
    <col min="17" max="17" width="20" customWidth="1"/>
    <col min="18" max="18" width="20" bestFit="1" customWidth="1"/>
    <col min="19" max="19" width="20" customWidth="1"/>
    <col min="20" max="20" width="20" bestFit="1" customWidth="1"/>
    <col min="21" max="21" width="20" customWidth="1"/>
    <col min="23" max="23" width="20" bestFit="1" customWidth="1"/>
    <col min="24" max="24" width="20" customWidth="1"/>
    <col min="25" max="25" width="20" bestFit="1" customWidth="1"/>
    <col min="26" max="26" width="20" customWidth="1"/>
    <col min="27" max="27" width="20" bestFit="1" customWidth="1"/>
    <col min="28" max="28" width="20" customWidth="1"/>
    <col min="29" max="29" width="20" bestFit="1" customWidth="1"/>
    <col min="30" max="30" width="20" customWidth="1"/>
    <col min="31" max="31" width="20" bestFit="1" customWidth="1"/>
    <col min="32" max="32" width="20" customWidth="1"/>
    <col min="33" max="33" width="20" bestFit="1" customWidth="1"/>
    <col min="34" max="34" width="20" customWidth="1"/>
    <col min="35" max="35" width="20" bestFit="1" customWidth="1"/>
    <col min="36" max="36" width="20" customWidth="1"/>
    <col min="37" max="37" width="20" bestFit="1" customWidth="1"/>
    <col min="38" max="38" width="20" customWidth="1"/>
    <col min="39" max="39" width="20" bestFit="1" customWidth="1"/>
    <col min="40" max="40" width="20" customWidth="1"/>
    <col min="41" max="41" width="20" bestFit="1" customWidth="1"/>
    <col min="42" max="42" width="20" customWidth="1"/>
    <col min="43" max="43" width="20" bestFit="1" customWidth="1"/>
    <col min="44" max="44" width="20" customWidth="1"/>
    <col min="45" max="45" width="20" bestFit="1" customWidth="1"/>
    <col min="46" max="46" width="20" customWidth="1"/>
  </cols>
  <sheetData>
    <row r="1" spans="1:44" ht="90" x14ac:dyDescent="0.25">
      <c r="A1" t="s">
        <v>0</v>
      </c>
      <c r="B1" t="s">
        <v>1</v>
      </c>
      <c r="C1" t="s">
        <v>2</v>
      </c>
      <c r="D1" t="s">
        <v>3</v>
      </c>
      <c r="E1" s="24" t="s">
        <v>7</v>
      </c>
      <c r="F1" t="s">
        <v>4</v>
      </c>
      <c r="G1" t="s">
        <v>5</v>
      </c>
      <c r="H1" t="s">
        <v>6</v>
      </c>
      <c r="I1" t="s">
        <v>8</v>
      </c>
      <c r="J1" t="s">
        <v>9</v>
      </c>
      <c r="K1" s="1" t="s">
        <v>10</v>
      </c>
      <c r="L1" s="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row>
    <row r="2" spans="1:44" s="16" customFormat="1" ht="150" x14ac:dyDescent="0.25">
      <c r="A2" s="12">
        <v>180</v>
      </c>
      <c r="B2" s="13">
        <v>44638.6567939815</v>
      </c>
      <c r="C2" s="13">
        <v>44638.680752314802</v>
      </c>
      <c r="D2" s="12">
        <f>SUM(Table1[[#This Row],[Column1]]+Table1[[#This Row],[Column2]]+Table1[[#This Row],[Column3]]+Table1[[#This Row],[Column4]]+Table1[[#This Row],[Column5]]+Table1[[#This Row],[Column6]]+Table1[[#This Row],[Column7]]+Table1[[#This Row],[Column8]]+Table1[[#This Row],[Column9]]+Table1[[#This Row],[Column10]]+Table1[[#This Row],[Column11]]+Table1[[#This Row],[Column12]]+Table1[[#This Row],[Column13]]+Table1[[#This Row],[Column14]]+Table1[[#This Row],[Column15]]+Table1[[#This Row],[Column16]])</f>
        <v>52</v>
      </c>
      <c r="E2" s="25">
        <v>180203011002</v>
      </c>
      <c r="F2" s="12" t="s">
        <v>188</v>
      </c>
      <c r="G2" s="12" t="s">
        <v>189</v>
      </c>
      <c r="H2" s="12" t="s">
        <v>190</v>
      </c>
      <c r="I2" s="14" t="s">
        <v>62</v>
      </c>
      <c r="J2" s="12" t="s">
        <v>63</v>
      </c>
      <c r="K2" s="15" t="s">
        <v>191</v>
      </c>
      <c r="L2" s="15" t="s">
        <v>192</v>
      </c>
      <c r="M2" s="12" t="s">
        <v>52</v>
      </c>
      <c r="N2" s="12">
        <f t="shared" ref="N2:N33" si="0">IF($M2="0-1 Eğitim",0,IF($M2="2-5 Eğitim",1,3))</f>
        <v>1</v>
      </c>
      <c r="O2" s="12" t="s">
        <v>66</v>
      </c>
      <c r="P2" s="12">
        <f t="shared" ref="P2:P33" si="1">IF($O2="Hiç ilgimi çekmiyor veya az ilgimi çekiyor.",0,IF($O2="Orta düzeyde ilgileniyorum.",3,5))</f>
        <v>5</v>
      </c>
      <c r="Q2" s="12" t="s">
        <v>54</v>
      </c>
      <c r="R2" s="12">
        <f t="shared" ref="R2:R33" si="2">IF($Q2="neredeyse hiç fikir geliştirmedim. ",0,IF($Q2="bazen fikir geliştiririm. ",3,5))</f>
        <v>5</v>
      </c>
      <c r="S2" s="12" t="s">
        <v>55</v>
      </c>
      <c r="T2" s="12">
        <f t="shared" ref="T2:T33" si="3">IF($S2="Hayır.",0,15)</f>
        <v>15</v>
      </c>
      <c r="U2" s="12" t="s">
        <v>56</v>
      </c>
      <c r="V2" s="12">
        <f t="shared" ref="V2:V33" si="4">IF($U2="Hayır",0,5)</f>
        <v>5</v>
      </c>
      <c r="W2" s="12" t="s">
        <v>193</v>
      </c>
      <c r="X2" s="12">
        <v>2</v>
      </c>
      <c r="Y2" s="12">
        <v>5</v>
      </c>
      <c r="Z2" s="12">
        <f t="shared" ref="Z2:Z33" si="5">IF($Y2&gt;3,2,IF($Y2=3,1,0))</f>
        <v>2</v>
      </c>
      <c r="AA2" s="12">
        <v>5</v>
      </c>
      <c r="AB2" s="12">
        <f t="shared" ref="AB2:AB33" si="6">IF($AA2&gt;3,2,IF($AA2=3,1,0))</f>
        <v>2</v>
      </c>
      <c r="AC2" s="12">
        <v>2</v>
      </c>
      <c r="AD2" s="12">
        <f t="shared" ref="AD2:AD33" si="7">IF($AC2&lt;3,2,IF($AC2=3,1,0))</f>
        <v>2</v>
      </c>
      <c r="AE2" s="12">
        <v>5</v>
      </c>
      <c r="AF2" s="12">
        <f t="shared" ref="AF2:AF33" si="8">IF($AE2&gt;3,2,IF($AE2=3,1,0))</f>
        <v>2</v>
      </c>
      <c r="AG2" s="12">
        <v>1</v>
      </c>
      <c r="AH2" s="12">
        <f t="shared" ref="AH2:AH33" si="9">IF($AG2&lt;3,2,IF($AG2=3,1,0))</f>
        <v>2</v>
      </c>
      <c r="AI2" s="12">
        <v>5</v>
      </c>
      <c r="AJ2" s="12">
        <f t="shared" ref="AJ2:AJ33" si="10">IF($AI2&gt;3,2,IF($AI2=3,1,0))</f>
        <v>2</v>
      </c>
      <c r="AK2" s="12">
        <v>5</v>
      </c>
      <c r="AL2" s="12">
        <f t="shared" ref="AL2:AL33" si="11">IF($AK2&gt;3,2,IF($AK2=3,1,0))</f>
        <v>2</v>
      </c>
      <c r="AM2" s="12">
        <v>2</v>
      </c>
      <c r="AN2" s="12">
        <f t="shared" ref="AN2:AN33" si="12">IF($AM2&lt;3,2,IF($AM2=3,1,0))</f>
        <v>2</v>
      </c>
      <c r="AO2" s="12">
        <v>3</v>
      </c>
      <c r="AP2" s="12">
        <f t="shared" ref="AP2:AP33" si="13">IF($AO2&gt;3,2,IF($AO2=3,1,0))</f>
        <v>1</v>
      </c>
      <c r="AQ2" s="12">
        <v>2</v>
      </c>
      <c r="AR2" s="12">
        <f t="shared" ref="AR2:AR33" si="14">IF($AQ2&lt;3,2,IF($AQ2=3,1,0))</f>
        <v>2</v>
      </c>
    </row>
    <row r="3" spans="1:44" s="12" customFormat="1" x14ac:dyDescent="0.25">
      <c r="A3" s="12">
        <v>193</v>
      </c>
      <c r="B3" s="12">
        <v>44639.841539351903</v>
      </c>
      <c r="C3" s="12">
        <v>44639.851678240702</v>
      </c>
      <c r="D3" s="12">
        <f>SUM(Table1[[#This Row],[Column1]]+Table1[[#This Row],[Column2]]+Table1[[#This Row],[Column3]]+Table1[[#This Row],[Column4]]+Table1[[#This Row],[Column5]]+Table1[[#This Row],[Column6]]+Table1[[#This Row],[Column7]]+Table1[[#This Row],[Column8]]+Table1[[#This Row],[Column9]]+Table1[[#This Row],[Column10]]+Table1[[#This Row],[Column11]]+Table1[[#This Row],[Column12]]+Table1[[#This Row],[Column13]]+Table1[[#This Row],[Column14]]+Table1[[#This Row],[Column15]]+Table1[[#This Row],[Column16]])</f>
        <v>52</v>
      </c>
      <c r="E3" s="25" t="s">
        <v>273</v>
      </c>
      <c r="F3" s="12" t="s">
        <v>271</v>
      </c>
      <c r="G3" s="12" t="s">
        <v>93</v>
      </c>
      <c r="H3" s="12" t="s">
        <v>272</v>
      </c>
      <c r="I3" s="12" t="s">
        <v>62</v>
      </c>
      <c r="J3" s="12" t="s">
        <v>63</v>
      </c>
      <c r="K3" s="12" t="s">
        <v>274</v>
      </c>
      <c r="L3" s="12" t="s">
        <v>275</v>
      </c>
      <c r="M3" s="12" t="s">
        <v>73</v>
      </c>
      <c r="N3" s="12">
        <f t="shared" si="0"/>
        <v>0</v>
      </c>
      <c r="O3" s="12" t="s">
        <v>66</v>
      </c>
      <c r="P3" s="12">
        <f t="shared" si="1"/>
        <v>5</v>
      </c>
      <c r="Q3" s="12" t="s">
        <v>54</v>
      </c>
      <c r="R3" s="12">
        <f t="shared" si="2"/>
        <v>5</v>
      </c>
      <c r="S3" s="12" t="s">
        <v>55</v>
      </c>
      <c r="T3" s="12">
        <f t="shared" si="3"/>
        <v>15</v>
      </c>
      <c r="U3" s="12" t="s">
        <v>56</v>
      </c>
      <c r="V3" s="12">
        <f t="shared" si="4"/>
        <v>5</v>
      </c>
      <c r="W3" s="12" t="s">
        <v>276</v>
      </c>
      <c r="X3" s="12">
        <v>2</v>
      </c>
      <c r="Y3" s="12">
        <v>5</v>
      </c>
      <c r="Z3" s="12">
        <f t="shared" si="5"/>
        <v>2</v>
      </c>
      <c r="AA3" s="12">
        <v>5</v>
      </c>
      <c r="AB3" s="12">
        <f t="shared" si="6"/>
        <v>2</v>
      </c>
      <c r="AC3" s="12">
        <v>1</v>
      </c>
      <c r="AD3" s="12">
        <f t="shared" si="7"/>
        <v>2</v>
      </c>
      <c r="AE3" s="12">
        <v>5</v>
      </c>
      <c r="AF3" s="12">
        <f t="shared" si="8"/>
        <v>2</v>
      </c>
      <c r="AG3" s="12">
        <v>1</v>
      </c>
      <c r="AH3" s="12">
        <f t="shared" si="9"/>
        <v>2</v>
      </c>
      <c r="AI3" s="12">
        <v>5</v>
      </c>
      <c r="AJ3" s="12">
        <f t="shared" si="10"/>
        <v>2</v>
      </c>
      <c r="AK3" s="12">
        <v>5</v>
      </c>
      <c r="AL3" s="12">
        <f t="shared" si="11"/>
        <v>2</v>
      </c>
      <c r="AM3" s="12">
        <v>1</v>
      </c>
      <c r="AN3" s="12">
        <f t="shared" si="12"/>
        <v>2</v>
      </c>
      <c r="AO3" s="12">
        <v>5</v>
      </c>
      <c r="AP3" s="12">
        <f t="shared" si="13"/>
        <v>2</v>
      </c>
      <c r="AQ3" s="12">
        <v>1</v>
      </c>
      <c r="AR3" s="12">
        <f t="shared" si="14"/>
        <v>2</v>
      </c>
    </row>
    <row r="4" spans="1:44" s="20" customFormat="1" ht="69" customHeight="1" x14ac:dyDescent="0.25">
      <c r="A4" s="12">
        <v>317</v>
      </c>
      <c r="B4" s="13">
        <v>44645.417905092603</v>
      </c>
      <c r="C4" s="13">
        <v>44645.423773148097</v>
      </c>
      <c r="D4" s="12">
        <f>SUM(Table1[[#This Row],[Column1]]+Table1[[#This Row],[Column2]]+Table1[[#This Row],[Column3]]+Table1[[#This Row],[Column4]]+Table1[[#This Row],[Column5]]+Table1[[#This Row],[Column6]]+Table1[[#This Row],[Column7]]+Table1[[#This Row],[Column8]]+Table1[[#This Row],[Column9]]+Table1[[#This Row],[Column10]]+Table1[[#This Row],[Column11]]+Table1[[#This Row],[Column12]]+Table1[[#This Row],[Column13]]+Table1[[#This Row],[Column14]]+Table1[[#This Row],[Column15]]+Table1[[#This Row],[Column16]])</f>
        <v>50</v>
      </c>
      <c r="E4" s="25" t="s">
        <v>61</v>
      </c>
      <c r="F4" s="12" t="s">
        <v>58</v>
      </c>
      <c r="G4" s="12" t="s">
        <v>59</v>
      </c>
      <c r="H4" s="12" t="s">
        <v>60</v>
      </c>
      <c r="I4" s="12" t="s">
        <v>62</v>
      </c>
      <c r="J4" s="12" t="s">
        <v>63</v>
      </c>
      <c r="K4" s="15" t="s">
        <v>64</v>
      </c>
      <c r="L4" s="15" t="s">
        <v>65</v>
      </c>
      <c r="M4" s="12" t="s">
        <v>52</v>
      </c>
      <c r="N4" s="12">
        <f t="shared" si="0"/>
        <v>1</v>
      </c>
      <c r="O4" s="12" t="s">
        <v>66</v>
      </c>
      <c r="P4" s="12">
        <f t="shared" si="1"/>
        <v>5</v>
      </c>
      <c r="Q4" s="12" t="s">
        <v>54</v>
      </c>
      <c r="R4" s="12">
        <f t="shared" si="2"/>
        <v>5</v>
      </c>
      <c r="S4" s="12" t="s">
        <v>55</v>
      </c>
      <c r="T4" s="12">
        <f t="shared" si="3"/>
        <v>15</v>
      </c>
      <c r="U4" s="12" t="s">
        <v>56</v>
      </c>
      <c r="V4" s="12">
        <f t="shared" si="4"/>
        <v>5</v>
      </c>
      <c r="W4" s="12" t="s">
        <v>67</v>
      </c>
      <c r="X4" s="12">
        <v>2</v>
      </c>
      <c r="Y4" s="12">
        <v>4</v>
      </c>
      <c r="Z4" s="12">
        <f t="shared" si="5"/>
        <v>2</v>
      </c>
      <c r="AA4" s="12">
        <v>5</v>
      </c>
      <c r="AB4" s="12">
        <f t="shared" si="6"/>
        <v>2</v>
      </c>
      <c r="AC4" s="12">
        <v>3</v>
      </c>
      <c r="AD4" s="12">
        <f t="shared" si="7"/>
        <v>1</v>
      </c>
      <c r="AE4" s="12">
        <v>5</v>
      </c>
      <c r="AF4" s="12">
        <f t="shared" si="8"/>
        <v>2</v>
      </c>
      <c r="AG4" s="12">
        <v>3</v>
      </c>
      <c r="AH4" s="12">
        <f t="shared" si="9"/>
        <v>1</v>
      </c>
      <c r="AI4" s="12">
        <v>5</v>
      </c>
      <c r="AJ4" s="12">
        <f t="shared" si="10"/>
        <v>2</v>
      </c>
      <c r="AK4" s="12">
        <v>5</v>
      </c>
      <c r="AL4" s="12">
        <f t="shared" si="11"/>
        <v>2</v>
      </c>
      <c r="AM4" s="12">
        <v>1</v>
      </c>
      <c r="AN4" s="12">
        <f t="shared" si="12"/>
        <v>2</v>
      </c>
      <c r="AO4" s="12">
        <v>3</v>
      </c>
      <c r="AP4" s="12">
        <f t="shared" si="13"/>
        <v>1</v>
      </c>
      <c r="AQ4" s="12">
        <v>1</v>
      </c>
      <c r="AR4" s="12">
        <f t="shared" si="14"/>
        <v>2</v>
      </c>
    </row>
    <row r="5" spans="1:44" s="12" customFormat="1" ht="360" hidden="1" x14ac:dyDescent="0.25">
      <c r="A5" s="12">
        <v>24</v>
      </c>
      <c r="B5" s="13">
        <v>44637.4838310185</v>
      </c>
      <c r="C5" s="13">
        <v>44637.489259259302</v>
      </c>
      <c r="D5" s="12">
        <f>SUM(Table1[[#This Row],[Column1]]+Table1[[#This Row],[Column2]]+Table1[[#This Row],[Column3]]+Table1[[#This Row],[Column4]]+Table1[[#This Row],[Column5]]+Table1[[#This Row],[Column6]]+Table1[[#This Row],[Column7]]+Table1[[#This Row],[Column8]]+Table1[[#This Row],[Column9]]+Table1[[#This Row],[Column10]]+Table1[[#This Row],[Column11]]+Table1[[#This Row],[Column12]]+Table1[[#This Row],[Column13]]+Table1[[#This Row],[Column14]]+Table1[[#This Row],[Column15]]+Table1[[#This Row],[Column16]])</f>
        <v>50</v>
      </c>
      <c r="E5" s="14" t="s">
        <v>122</v>
      </c>
      <c r="F5" s="12" t="s">
        <v>119</v>
      </c>
      <c r="G5" s="12" t="s">
        <v>120</v>
      </c>
      <c r="H5" s="12" t="s">
        <v>121</v>
      </c>
      <c r="I5" s="14" t="s">
        <v>62</v>
      </c>
      <c r="J5" s="12" t="s">
        <v>49</v>
      </c>
      <c r="K5" s="15" t="s">
        <v>123</v>
      </c>
      <c r="L5" s="15" t="s">
        <v>124</v>
      </c>
      <c r="M5" s="12" t="s">
        <v>73</v>
      </c>
      <c r="N5" s="12">
        <f t="shared" si="0"/>
        <v>0</v>
      </c>
      <c r="O5" s="12" t="s">
        <v>66</v>
      </c>
      <c r="P5" s="12">
        <f t="shared" si="1"/>
        <v>5</v>
      </c>
      <c r="Q5" s="12" t="s">
        <v>54</v>
      </c>
      <c r="R5" s="12">
        <f t="shared" si="2"/>
        <v>5</v>
      </c>
      <c r="S5" s="12" t="s">
        <v>90</v>
      </c>
      <c r="T5" s="12">
        <f t="shared" si="3"/>
        <v>15</v>
      </c>
      <c r="U5" s="12" t="s">
        <v>56</v>
      </c>
      <c r="V5" s="12">
        <f t="shared" si="4"/>
        <v>5</v>
      </c>
      <c r="W5" s="12" t="s">
        <v>125</v>
      </c>
      <c r="X5" s="12">
        <v>2</v>
      </c>
      <c r="Y5" s="12">
        <v>5</v>
      </c>
      <c r="Z5" s="12">
        <f t="shared" si="5"/>
        <v>2</v>
      </c>
      <c r="AA5" s="12">
        <v>5</v>
      </c>
      <c r="AB5" s="12">
        <f t="shared" si="6"/>
        <v>2</v>
      </c>
      <c r="AC5" s="12">
        <v>5</v>
      </c>
      <c r="AD5" s="12">
        <f t="shared" si="7"/>
        <v>0</v>
      </c>
      <c r="AE5" s="12">
        <v>5</v>
      </c>
      <c r="AF5" s="12">
        <f t="shared" si="8"/>
        <v>2</v>
      </c>
      <c r="AG5" s="12">
        <v>1</v>
      </c>
      <c r="AH5" s="12">
        <f t="shared" si="9"/>
        <v>2</v>
      </c>
      <c r="AI5" s="12">
        <v>5</v>
      </c>
      <c r="AJ5" s="12">
        <f t="shared" si="10"/>
        <v>2</v>
      </c>
      <c r="AK5" s="12">
        <v>5</v>
      </c>
      <c r="AL5" s="12">
        <f t="shared" si="11"/>
        <v>2</v>
      </c>
      <c r="AM5" s="12">
        <v>1</v>
      </c>
      <c r="AN5" s="12">
        <f t="shared" si="12"/>
        <v>2</v>
      </c>
      <c r="AO5" s="12">
        <v>5</v>
      </c>
      <c r="AP5" s="12">
        <f t="shared" si="13"/>
        <v>2</v>
      </c>
      <c r="AQ5" s="12">
        <v>1</v>
      </c>
      <c r="AR5" s="12">
        <f t="shared" si="14"/>
        <v>2</v>
      </c>
    </row>
    <row r="6" spans="1:44" s="12" customFormat="1" hidden="1" x14ac:dyDescent="0.25">
      <c r="A6" s="12">
        <v>145</v>
      </c>
      <c r="B6" s="12">
        <v>44638.360671296301</v>
      </c>
      <c r="C6" s="12">
        <v>44638.369062500002</v>
      </c>
      <c r="D6" s="12">
        <f>SUM(Table1[[#This Row],[Column1]]+Table1[[#This Row],[Column2]]+Table1[[#This Row],[Column3]]+Table1[[#This Row],[Column4]]+Table1[[#This Row],[Column5]]+Table1[[#This Row],[Column6]]+Table1[[#This Row],[Column7]]+Table1[[#This Row],[Column8]]+Table1[[#This Row],[Column9]]+Table1[[#This Row],[Column10]]+Table1[[#This Row],[Column11]]+Table1[[#This Row],[Column12]]+Table1[[#This Row],[Column13]]+Table1[[#This Row],[Column14]]+Table1[[#This Row],[Column15]]+Table1[[#This Row],[Column16]])</f>
        <v>49</v>
      </c>
      <c r="E6" s="12" t="s">
        <v>246</v>
      </c>
      <c r="F6" s="12" t="s">
        <v>245</v>
      </c>
      <c r="G6" s="12" t="s">
        <v>93</v>
      </c>
      <c r="H6" s="12" t="s">
        <v>94</v>
      </c>
      <c r="I6" s="12" t="s">
        <v>62</v>
      </c>
      <c r="J6" s="12" t="s">
        <v>49</v>
      </c>
      <c r="K6" s="12" t="s">
        <v>247</v>
      </c>
      <c r="L6" s="12" t="s">
        <v>248</v>
      </c>
      <c r="M6" s="12" t="s">
        <v>52</v>
      </c>
      <c r="N6" s="12">
        <f t="shared" si="0"/>
        <v>1</v>
      </c>
      <c r="O6" s="12" t="s">
        <v>66</v>
      </c>
      <c r="P6" s="12">
        <f t="shared" si="1"/>
        <v>5</v>
      </c>
      <c r="Q6" s="12" t="s">
        <v>54</v>
      </c>
      <c r="R6" s="12">
        <f t="shared" si="2"/>
        <v>5</v>
      </c>
      <c r="S6" s="12" t="s">
        <v>55</v>
      </c>
      <c r="T6" s="12">
        <f t="shared" si="3"/>
        <v>15</v>
      </c>
      <c r="U6" s="12" t="s">
        <v>56</v>
      </c>
      <c r="V6" s="12">
        <f t="shared" si="4"/>
        <v>5</v>
      </c>
      <c r="W6" s="12" t="s">
        <v>249</v>
      </c>
      <c r="X6" s="12">
        <v>2</v>
      </c>
      <c r="Y6" s="12">
        <v>5</v>
      </c>
      <c r="Z6" s="12">
        <f t="shared" si="5"/>
        <v>2</v>
      </c>
      <c r="AA6" s="12">
        <v>4</v>
      </c>
      <c r="AB6" s="12">
        <f t="shared" si="6"/>
        <v>2</v>
      </c>
      <c r="AC6" s="12">
        <v>3</v>
      </c>
      <c r="AD6" s="12">
        <f t="shared" si="7"/>
        <v>1</v>
      </c>
      <c r="AE6" s="12">
        <v>4</v>
      </c>
      <c r="AF6" s="12">
        <f t="shared" si="8"/>
        <v>2</v>
      </c>
      <c r="AG6" s="12">
        <v>1</v>
      </c>
      <c r="AH6" s="12">
        <f t="shared" si="9"/>
        <v>2</v>
      </c>
      <c r="AI6" s="12">
        <v>5</v>
      </c>
      <c r="AJ6" s="12">
        <f t="shared" si="10"/>
        <v>2</v>
      </c>
      <c r="AK6" s="12">
        <v>5</v>
      </c>
      <c r="AL6" s="12">
        <f t="shared" si="11"/>
        <v>2</v>
      </c>
      <c r="AM6" s="12">
        <v>4</v>
      </c>
      <c r="AN6" s="12">
        <f t="shared" si="12"/>
        <v>0</v>
      </c>
      <c r="AO6" s="12">
        <v>3</v>
      </c>
      <c r="AP6" s="12">
        <f t="shared" si="13"/>
        <v>1</v>
      </c>
      <c r="AQ6" s="12">
        <v>1</v>
      </c>
      <c r="AR6" s="12">
        <f t="shared" si="14"/>
        <v>2</v>
      </c>
    </row>
    <row r="7" spans="1:44" s="12" customFormat="1" ht="409.5" x14ac:dyDescent="0.25">
      <c r="A7" s="12">
        <v>187</v>
      </c>
      <c r="B7" s="13">
        <v>44638.909513888902</v>
      </c>
      <c r="C7" s="13">
        <v>44638.938506944403</v>
      </c>
      <c r="D7" s="12">
        <f>SUM(Table1[[#This Row],[Column1]]+Table1[[#This Row],[Column2]]+Table1[[#This Row],[Column3]]+Table1[[#This Row],[Column4]]+Table1[[#This Row],[Column5]]+Table1[[#This Row],[Column6]]+Table1[[#This Row],[Column7]]+Table1[[#This Row],[Column8]]+Table1[[#This Row],[Column9]]+Table1[[#This Row],[Column10]]+Table1[[#This Row],[Column11]]+Table1[[#This Row],[Column12]]+Table1[[#This Row],[Column13]]+Table1[[#This Row],[Column14]]+Table1[[#This Row],[Column15]]+Table1[[#This Row],[Column16]])</f>
        <v>50</v>
      </c>
      <c r="E7" s="26" t="s">
        <v>136</v>
      </c>
      <c r="F7" s="12" t="s">
        <v>133</v>
      </c>
      <c r="G7" s="12" t="s">
        <v>134</v>
      </c>
      <c r="H7" s="12" t="s">
        <v>135</v>
      </c>
      <c r="I7" s="14" t="s">
        <v>48</v>
      </c>
      <c r="J7" s="12" t="s">
        <v>63</v>
      </c>
      <c r="K7" s="15" t="s">
        <v>137</v>
      </c>
      <c r="L7" s="15" t="s">
        <v>138</v>
      </c>
      <c r="M7" s="12" t="s">
        <v>52</v>
      </c>
      <c r="N7" s="12">
        <f t="shared" si="0"/>
        <v>1</v>
      </c>
      <c r="O7" s="12" t="s">
        <v>66</v>
      </c>
      <c r="P7" s="12">
        <f t="shared" si="1"/>
        <v>5</v>
      </c>
      <c r="Q7" s="12" t="s">
        <v>54</v>
      </c>
      <c r="R7" s="12">
        <f t="shared" si="2"/>
        <v>5</v>
      </c>
      <c r="S7" s="12" t="s">
        <v>55</v>
      </c>
      <c r="T7" s="12">
        <f t="shared" si="3"/>
        <v>15</v>
      </c>
      <c r="U7" s="12" t="s">
        <v>56</v>
      </c>
      <c r="V7" s="12">
        <f t="shared" si="4"/>
        <v>5</v>
      </c>
      <c r="W7" s="12" t="s">
        <v>139</v>
      </c>
      <c r="X7" s="12">
        <v>2</v>
      </c>
      <c r="Y7" s="12">
        <v>5</v>
      </c>
      <c r="Z7" s="12">
        <f t="shared" si="5"/>
        <v>2</v>
      </c>
      <c r="AA7" s="12">
        <v>5</v>
      </c>
      <c r="AB7" s="12">
        <f t="shared" si="6"/>
        <v>2</v>
      </c>
      <c r="AC7" s="12">
        <v>3</v>
      </c>
      <c r="AD7" s="12">
        <f t="shared" si="7"/>
        <v>1</v>
      </c>
      <c r="AE7" s="12">
        <v>3</v>
      </c>
      <c r="AF7" s="12">
        <f t="shared" si="8"/>
        <v>1</v>
      </c>
      <c r="AG7" s="12">
        <v>3</v>
      </c>
      <c r="AH7" s="12">
        <f t="shared" si="9"/>
        <v>1</v>
      </c>
      <c r="AI7" s="12">
        <v>4</v>
      </c>
      <c r="AJ7" s="12">
        <f t="shared" si="10"/>
        <v>2</v>
      </c>
      <c r="AK7" s="12">
        <v>5</v>
      </c>
      <c r="AL7" s="12">
        <f t="shared" si="11"/>
        <v>2</v>
      </c>
      <c r="AM7" s="12">
        <v>2</v>
      </c>
      <c r="AN7" s="12">
        <f t="shared" si="12"/>
        <v>2</v>
      </c>
      <c r="AO7" s="12">
        <v>4</v>
      </c>
      <c r="AP7" s="12">
        <f t="shared" si="13"/>
        <v>2</v>
      </c>
      <c r="AQ7" s="12">
        <v>2</v>
      </c>
      <c r="AR7" s="12">
        <f t="shared" si="14"/>
        <v>2</v>
      </c>
    </row>
    <row r="8" spans="1:44" s="12" customFormat="1" ht="330" hidden="1" x14ac:dyDescent="0.25">
      <c r="A8" s="12">
        <v>269</v>
      </c>
      <c r="B8" s="13">
        <v>44642.898553240702</v>
      </c>
      <c r="C8" s="13">
        <v>44642.909120370401</v>
      </c>
      <c r="D8" s="12">
        <f>SUM(Table1[[#This Row],[Column1]]+Table1[[#This Row],[Column2]]+Table1[[#This Row],[Column3]]+Table1[[#This Row],[Column4]]+Table1[[#This Row],[Column5]]+Table1[[#This Row],[Column6]]+Table1[[#This Row],[Column7]]+Table1[[#This Row],[Column8]]+Table1[[#This Row],[Column9]]+Table1[[#This Row],[Column10]]+Table1[[#This Row],[Column11]]+Table1[[#This Row],[Column12]]+Table1[[#This Row],[Column13]]+Table1[[#This Row],[Column14]]+Table1[[#This Row],[Column15]]+Table1[[#This Row],[Column16]])</f>
        <v>48</v>
      </c>
      <c r="E8" s="12" t="s">
        <v>150</v>
      </c>
      <c r="F8" s="12" t="s">
        <v>148</v>
      </c>
      <c r="G8" s="12" t="s">
        <v>114</v>
      </c>
      <c r="H8" s="12" t="s">
        <v>149</v>
      </c>
      <c r="I8" s="12" t="s">
        <v>151</v>
      </c>
      <c r="J8" s="12" t="s">
        <v>49</v>
      </c>
      <c r="K8" s="15" t="s">
        <v>152</v>
      </c>
      <c r="L8" s="15" t="s">
        <v>153</v>
      </c>
      <c r="M8" s="12" t="s">
        <v>73</v>
      </c>
      <c r="N8" s="12">
        <f t="shared" si="0"/>
        <v>0</v>
      </c>
      <c r="O8" s="12" t="s">
        <v>66</v>
      </c>
      <c r="P8" s="12">
        <f t="shared" si="1"/>
        <v>5</v>
      </c>
      <c r="Q8" s="12" t="s">
        <v>54</v>
      </c>
      <c r="R8" s="12">
        <f t="shared" si="2"/>
        <v>5</v>
      </c>
      <c r="S8" s="12" t="s">
        <v>90</v>
      </c>
      <c r="T8" s="12">
        <f t="shared" si="3"/>
        <v>15</v>
      </c>
      <c r="U8" s="12" t="s">
        <v>56</v>
      </c>
      <c r="V8" s="12">
        <f t="shared" si="4"/>
        <v>5</v>
      </c>
      <c r="W8" s="12" t="s">
        <v>154</v>
      </c>
      <c r="X8" s="12">
        <v>2</v>
      </c>
      <c r="Y8" s="12">
        <v>5</v>
      </c>
      <c r="Z8" s="12">
        <f t="shared" si="5"/>
        <v>2</v>
      </c>
      <c r="AA8" s="12">
        <v>5</v>
      </c>
      <c r="AB8" s="12">
        <f t="shared" si="6"/>
        <v>2</v>
      </c>
      <c r="AC8" s="12">
        <v>5</v>
      </c>
      <c r="AD8" s="12">
        <f t="shared" si="7"/>
        <v>0</v>
      </c>
      <c r="AE8" s="12">
        <v>5</v>
      </c>
      <c r="AF8" s="12">
        <f t="shared" si="8"/>
        <v>2</v>
      </c>
      <c r="AG8" s="12">
        <v>3</v>
      </c>
      <c r="AH8" s="12">
        <f t="shared" si="9"/>
        <v>1</v>
      </c>
      <c r="AI8" s="12">
        <v>5</v>
      </c>
      <c r="AJ8" s="12">
        <f t="shared" si="10"/>
        <v>2</v>
      </c>
      <c r="AK8" s="12">
        <v>5</v>
      </c>
      <c r="AL8" s="12">
        <f t="shared" si="11"/>
        <v>2</v>
      </c>
      <c r="AM8" s="12">
        <v>2</v>
      </c>
      <c r="AN8" s="12">
        <f t="shared" si="12"/>
        <v>2</v>
      </c>
      <c r="AO8" s="12">
        <v>5</v>
      </c>
      <c r="AP8" s="12">
        <f t="shared" si="13"/>
        <v>2</v>
      </c>
      <c r="AQ8" s="12">
        <v>3</v>
      </c>
      <c r="AR8" s="12">
        <f t="shared" si="14"/>
        <v>1</v>
      </c>
    </row>
    <row r="9" spans="1:44" s="12" customFormat="1" x14ac:dyDescent="0.25">
      <c r="A9" s="12">
        <v>136</v>
      </c>
      <c r="B9" s="12">
        <v>44637.990648148101</v>
      </c>
      <c r="C9" s="12">
        <v>44637.997789351903</v>
      </c>
      <c r="D9" s="12">
        <f>SUM(Table1[[#This Row],[Column1]]+Table1[[#This Row],[Column2]]+Table1[[#This Row],[Column3]]+Table1[[#This Row],[Column4]]+Table1[[#This Row],[Column5]]+Table1[[#This Row],[Column6]]+Table1[[#This Row],[Column7]]+Table1[[#This Row],[Column8]]+Table1[[#This Row],[Column9]]+Table1[[#This Row],[Column10]]+Table1[[#This Row],[Column11]]+Table1[[#This Row],[Column12]]+Table1[[#This Row],[Column13]]+Table1[[#This Row],[Column14]]+Table1[[#This Row],[Column15]]+Table1[[#This Row],[Column16]])</f>
        <v>50</v>
      </c>
      <c r="E9" s="25" t="s">
        <v>293</v>
      </c>
      <c r="F9" s="12" t="s">
        <v>291</v>
      </c>
      <c r="G9" s="12" t="s">
        <v>292</v>
      </c>
      <c r="H9" s="12" t="s">
        <v>128</v>
      </c>
      <c r="I9" s="12" t="s">
        <v>294</v>
      </c>
      <c r="J9" s="12" t="s">
        <v>63</v>
      </c>
      <c r="K9" s="12" t="s">
        <v>295</v>
      </c>
      <c r="L9" s="12" t="s">
        <v>296</v>
      </c>
      <c r="M9" s="12" t="s">
        <v>52</v>
      </c>
      <c r="N9" s="12">
        <f t="shared" si="0"/>
        <v>1</v>
      </c>
      <c r="O9" s="12" t="s">
        <v>66</v>
      </c>
      <c r="P9" s="12">
        <f t="shared" si="1"/>
        <v>5</v>
      </c>
      <c r="Q9" s="12" t="s">
        <v>54</v>
      </c>
      <c r="R9" s="12">
        <f t="shared" si="2"/>
        <v>5</v>
      </c>
      <c r="S9" s="12" t="s">
        <v>90</v>
      </c>
      <c r="T9" s="12">
        <f t="shared" si="3"/>
        <v>15</v>
      </c>
      <c r="U9" s="12" t="s">
        <v>56</v>
      </c>
      <c r="V9" s="12">
        <f t="shared" si="4"/>
        <v>5</v>
      </c>
      <c r="W9" s="12" t="s">
        <v>297</v>
      </c>
      <c r="X9" s="12">
        <v>2</v>
      </c>
      <c r="Y9" s="12">
        <v>5</v>
      </c>
      <c r="Z9" s="12">
        <f t="shared" si="5"/>
        <v>2</v>
      </c>
      <c r="AA9" s="12">
        <v>5</v>
      </c>
      <c r="AB9" s="12">
        <f t="shared" si="6"/>
        <v>2</v>
      </c>
      <c r="AC9" s="12">
        <v>2</v>
      </c>
      <c r="AD9" s="12">
        <f t="shared" si="7"/>
        <v>2</v>
      </c>
      <c r="AE9" s="12">
        <v>5</v>
      </c>
      <c r="AF9" s="12">
        <f t="shared" si="8"/>
        <v>2</v>
      </c>
      <c r="AG9" s="12">
        <v>2</v>
      </c>
      <c r="AH9" s="12">
        <f t="shared" si="9"/>
        <v>2</v>
      </c>
      <c r="AI9" s="12">
        <v>3</v>
      </c>
      <c r="AJ9" s="12">
        <f t="shared" si="10"/>
        <v>1</v>
      </c>
      <c r="AK9" s="12">
        <v>5</v>
      </c>
      <c r="AL9" s="12">
        <f t="shared" si="11"/>
        <v>2</v>
      </c>
      <c r="AM9" s="12">
        <v>2</v>
      </c>
      <c r="AN9" s="12">
        <f t="shared" si="12"/>
        <v>2</v>
      </c>
      <c r="AO9" s="12">
        <v>2</v>
      </c>
      <c r="AP9" s="12">
        <f t="shared" si="13"/>
        <v>0</v>
      </c>
      <c r="AQ9" s="12">
        <v>1</v>
      </c>
      <c r="AR9" s="12">
        <f t="shared" si="14"/>
        <v>2</v>
      </c>
    </row>
    <row r="10" spans="1:44" s="12" customFormat="1" ht="409.5" x14ac:dyDescent="0.25">
      <c r="A10" s="12">
        <v>150</v>
      </c>
      <c r="B10" s="13">
        <v>44638.479884259301</v>
      </c>
      <c r="C10" s="13">
        <v>44638.500821759299</v>
      </c>
      <c r="D10" s="12">
        <f>SUM(Table1[[#This Row],[Column1]]+Table1[[#This Row],[Column2]]+Table1[[#This Row],[Column3]]+Table1[[#This Row],[Column4]]+Table1[[#This Row],[Column5]]+Table1[[#This Row],[Column6]]+Table1[[#This Row],[Column7]]+Table1[[#This Row],[Column8]]+Table1[[#This Row],[Column9]]+Table1[[#This Row],[Column10]]+Table1[[#This Row],[Column11]]+Table1[[#This Row],[Column12]]+Table1[[#This Row],[Column13]]+Table1[[#This Row],[Column14]]+Table1[[#This Row],[Column15]]+Table1[[#This Row],[Column16]])</f>
        <v>49</v>
      </c>
      <c r="E10" s="26" t="s">
        <v>158</v>
      </c>
      <c r="F10" s="12" t="s">
        <v>155</v>
      </c>
      <c r="G10" s="12" t="s">
        <v>156</v>
      </c>
      <c r="H10" s="12" t="s">
        <v>157</v>
      </c>
      <c r="I10" s="14" t="s">
        <v>62</v>
      </c>
      <c r="J10" s="12" t="s">
        <v>63</v>
      </c>
      <c r="K10" s="15" t="s">
        <v>159</v>
      </c>
      <c r="L10" s="15" t="s">
        <v>160</v>
      </c>
      <c r="M10" s="12" t="s">
        <v>161</v>
      </c>
      <c r="N10" s="12">
        <f t="shared" si="0"/>
        <v>3</v>
      </c>
      <c r="O10" s="12" t="s">
        <v>66</v>
      </c>
      <c r="P10" s="12">
        <f t="shared" si="1"/>
        <v>5</v>
      </c>
      <c r="Q10" s="12" t="s">
        <v>54</v>
      </c>
      <c r="R10" s="12">
        <f t="shared" si="2"/>
        <v>5</v>
      </c>
      <c r="S10" s="12" t="s">
        <v>55</v>
      </c>
      <c r="T10" s="12">
        <f t="shared" si="3"/>
        <v>15</v>
      </c>
      <c r="U10" s="12" t="s">
        <v>56</v>
      </c>
      <c r="V10" s="12">
        <f t="shared" si="4"/>
        <v>5</v>
      </c>
      <c r="W10" s="12" t="s">
        <v>162</v>
      </c>
      <c r="X10" s="12">
        <v>2</v>
      </c>
      <c r="Y10" s="12">
        <v>5</v>
      </c>
      <c r="Z10" s="12">
        <f t="shared" si="5"/>
        <v>2</v>
      </c>
      <c r="AA10" s="12">
        <v>5</v>
      </c>
      <c r="AB10" s="12">
        <f t="shared" si="6"/>
        <v>2</v>
      </c>
      <c r="AC10" s="12">
        <v>4</v>
      </c>
      <c r="AD10" s="12">
        <f t="shared" si="7"/>
        <v>0</v>
      </c>
      <c r="AE10" s="12">
        <v>4</v>
      </c>
      <c r="AF10" s="12">
        <f t="shared" si="8"/>
        <v>2</v>
      </c>
      <c r="AG10" s="12">
        <v>3</v>
      </c>
      <c r="AH10" s="12">
        <f t="shared" si="9"/>
        <v>1</v>
      </c>
      <c r="AI10" s="12">
        <v>5</v>
      </c>
      <c r="AJ10" s="12">
        <f t="shared" si="10"/>
        <v>2</v>
      </c>
      <c r="AK10" s="12">
        <v>5</v>
      </c>
      <c r="AL10" s="12">
        <f t="shared" si="11"/>
        <v>2</v>
      </c>
      <c r="AM10" s="12">
        <v>3</v>
      </c>
      <c r="AN10" s="12">
        <f t="shared" si="12"/>
        <v>1</v>
      </c>
      <c r="AO10" s="12">
        <v>4</v>
      </c>
      <c r="AP10" s="12">
        <f t="shared" si="13"/>
        <v>2</v>
      </c>
      <c r="AQ10" s="12">
        <v>5</v>
      </c>
      <c r="AR10" s="12">
        <f t="shared" si="14"/>
        <v>0</v>
      </c>
    </row>
    <row r="11" spans="1:44" s="12" customFormat="1" ht="409.5" x14ac:dyDescent="0.25">
      <c r="A11" s="12">
        <v>142</v>
      </c>
      <c r="B11" s="13">
        <v>44638.064456018503</v>
      </c>
      <c r="C11" s="13">
        <v>44638.071759259299</v>
      </c>
      <c r="D11" s="12">
        <f>SUM(Table1[[#This Row],[Column1]]+Table1[[#This Row],[Column2]]+Table1[[#This Row],[Column3]]+Table1[[#This Row],[Column4]]+Table1[[#This Row],[Column5]]+Table1[[#This Row],[Column6]]+Table1[[#This Row],[Column7]]+Table1[[#This Row],[Column8]]+Table1[[#This Row],[Column9]]+Table1[[#This Row],[Column10]]+Table1[[#This Row],[Column11]]+Table1[[#This Row],[Column12]]+Table1[[#This Row],[Column13]]+Table1[[#This Row],[Column14]]+Table1[[#This Row],[Column15]]+Table1[[#This Row],[Column16]])</f>
        <v>49</v>
      </c>
      <c r="E11" s="26" t="s">
        <v>213</v>
      </c>
      <c r="F11" s="12" t="s">
        <v>212</v>
      </c>
      <c r="G11" s="12" t="s">
        <v>93</v>
      </c>
      <c r="H11" s="14" t="s">
        <v>94</v>
      </c>
      <c r="I11" s="14" t="s">
        <v>71</v>
      </c>
      <c r="J11" s="12" t="s">
        <v>63</v>
      </c>
      <c r="K11" s="15" t="s">
        <v>214</v>
      </c>
      <c r="L11" s="15" t="s">
        <v>215</v>
      </c>
      <c r="M11" s="12" t="s">
        <v>52</v>
      </c>
      <c r="N11" s="12">
        <f t="shared" si="0"/>
        <v>1</v>
      </c>
      <c r="O11" s="12" t="s">
        <v>66</v>
      </c>
      <c r="P11" s="12">
        <f t="shared" si="1"/>
        <v>5</v>
      </c>
      <c r="Q11" s="12" t="s">
        <v>54</v>
      </c>
      <c r="R11" s="12">
        <f t="shared" si="2"/>
        <v>5</v>
      </c>
      <c r="S11" s="12" t="s">
        <v>55</v>
      </c>
      <c r="T11" s="12">
        <f t="shared" si="3"/>
        <v>15</v>
      </c>
      <c r="U11" s="12" t="s">
        <v>106</v>
      </c>
      <c r="V11" s="12">
        <f t="shared" si="4"/>
        <v>5</v>
      </c>
      <c r="W11" s="12" t="s">
        <v>216</v>
      </c>
      <c r="X11" s="12">
        <v>2</v>
      </c>
      <c r="Y11" s="12">
        <v>5</v>
      </c>
      <c r="Z11" s="12">
        <f t="shared" si="5"/>
        <v>2</v>
      </c>
      <c r="AA11" s="12">
        <v>5</v>
      </c>
      <c r="AB11" s="12">
        <f t="shared" si="6"/>
        <v>2</v>
      </c>
      <c r="AC11" s="12">
        <v>5</v>
      </c>
      <c r="AD11" s="12">
        <f t="shared" si="7"/>
        <v>0</v>
      </c>
      <c r="AE11" s="12">
        <v>5</v>
      </c>
      <c r="AF11" s="12">
        <f t="shared" si="8"/>
        <v>2</v>
      </c>
      <c r="AG11" s="12">
        <v>5</v>
      </c>
      <c r="AH11" s="12">
        <f t="shared" si="9"/>
        <v>0</v>
      </c>
      <c r="AI11" s="12">
        <v>5</v>
      </c>
      <c r="AJ11" s="12">
        <f t="shared" si="10"/>
        <v>2</v>
      </c>
      <c r="AK11" s="12">
        <v>5</v>
      </c>
      <c r="AL11" s="12">
        <f t="shared" si="11"/>
        <v>2</v>
      </c>
      <c r="AM11" s="12">
        <v>1</v>
      </c>
      <c r="AN11" s="12">
        <f t="shared" si="12"/>
        <v>2</v>
      </c>
      <c r="AO11" s="12">
        <v>5</v>
      </c>
      <c r="AP11" s="12">
        <f t="shared" si="13"/>
        <v>2</v>
      </c>
      <c r="AQ11" s="12">
        <v>1</v>
      </c>
      <c r="AR11" s="12">
        <f t="shared" si="14"/>
        <v>2</v>
      </c>
    </row>
    <row r="12" spans="1:44" s="12" customFormat="1" ht="409.5" x14ac:dyDescent="0.25">
      <c r="A12" s="12">
        <v>104</v>
      </c>
      <c r="B12" s="13">
        <v>44637.690462963001</v>
      </c>
      <c r="C12" s="13">
        <v>44637.702071759297</v>
      </c>
      <c r="D12" s="12">
        <f>SUM(Table1[[#This Row],[Column1]]+Table1[[#This Row],[Column2]]+Table1[[#This Row],[Column3]]+Table1[[#This Row],[Column4]]+Table1[[#This Row],[Column5]]+Table1[[#This Row],[Column6]]+Table1[[#This Row],[Column7]]+Table1[[#This Row],[Column8]]+Table1[[#This Row],[Column9]]+Table1[[#This Row],[Column10]]+Table1[[#This Row],[Column11]]+Table1[[#This Row],[Column12]]+Table1[[#This Row],[Column13]]+Table1[[#This Row],[Column14]]+Table1[[#This Row],[Column15]]+Table1[[#This Row],[Column16]])</f>
        <v>48</v>
      </c>
      <c r="E12" s="26" t="s">
        <v>95</v>
      </c>
      <c r="F12" s="12" t="s">
        <v>92</v>
      </c>
      <c r="G12" s="12" t="s">
        <v>93</v>
      </c>
      <c r="H12" s="14" t="s">
        <v>94</v>
      </c>
      <c r="I12" s="14" t="s">
        <v>62</v>
      </c>
      <c r="J12" s="12" t="s">
        <v>63</v>
      </c>
      <c r="K12" s="15" t="s">
        <v>96</v>
      </c>
      <c r="L12" s="15" t="s">
        <v>97</v>
      </c>
      <c r="M12" s="12" t="s">
        <v>73</v>
      </c>
      <c r="N12" s="12">
        <f t="shared" si="0"/>
        <v>0</v>
      </c>
      <c r="O12" s="12" t="s">
        <v>66</v>
      </c>
      <c r="P12" s="12">
        <f t="shared" si="1"/>
        <v>5</v>
      </c>
      <c r="Q12" s="12" t="s">
        <v>54</v>
      </c>
      <c r="R12" s="12">
        <f t="shared" si="2"/>
        <v>5</v>
      </c>
      <c r="S12" s="12" t="s">
        <v>90</v>
      </c>
      <c r="T12" s="12">
        <f t="shared" si="3"/>
        <v>15</v>
      </c>
      <c r="U12" s="12" t="s">
        <v>56</v>
      </c>
      <c r="V12" s="12">
        <f t="shared" si="4"/>
        <v>5</v>
      </c>
      <c r="W12" s="12" t="s">
        <v>98</v>
      </c>
      <c r="X12" s="12">
        <v>2</v>
      </c>
      <c r="Y12" s="12">
        <v>5</v>
      </c>
      <c r="Z12" s="12">
        <f t="shared" si="5"/>
        <v>2</v>
      </c>
      <c r="AA12" s="12">
        <v>5</v>
      </c>
      <c r="AB12" s="12">
        <f t="shared" si="6"/>
        <v>2</v>
      </c>
      <c r="AC12" s="12">
        <v>5</v>
      </c>
      <c r="AD12" s="12">
        <f t="shared" si="7"/>
        <v>0</v>
      </c>
      <c r="AE12" s="12">
        <v>5</v>
      </c>
      <c r="AF12" s="12">
        <f t="shared" si="8"/>
        <v>2</v>
      </c>
      <c r="AG12" s="12">
        <v>4</v>
      </c>
      <c r="AH12" s="12">
        <f t="shared" si="9"/>
        <v>0</v>
      </c>
      <c r="AI12" s="12">
        <v>5</v>
      </c>
      <c r="AJ12" s="12">
        <f t="shared" si="10"/>
        <v>2</v>
      </c>
      <c r="AK12" s="12">
        <v>5</v>
      </c>
      <c r="AL12" s="12">
        <f t="shared" si="11"/>
        <v>2</v>
      </c>
      <c r="AM12" s="12">
        <v>1</v>
      </c>
      <c r="AN12" s="12">
        <f t="shared" si="12"/>
        <v>2</v>
      </c>
      <c r="AO12" s="12">
        <v>4</v>
      </c>
      <c r="AP12" s="12">
        <f t="shared" si="13"/>
        <v>2</v>
      </c>
      <c r="AQ12" s="12">
        <v>2</v>
      </c>
      <c r="AR12" s="12">
        <f t="shared" si="14"/>
        <v>2</v>
      </c>
    </row>
    <row r="13" spans="1:44" s="12" customFormat="1" ht="409.5" hidden="1" x14ac:dyDescent="0.25">
      <c r="A13" s="12">
        <v>227</v>
      </c>
      <c r="B13" s="13">
        <v>44642.461273148103</v>
      </c>
      <c r="C13" s="13">
        <v>44642.470335648097</v>
      </c>
      <c r="D13" s="12">
        <f>SUM(Table1[[#This Row],[Column1]]+Table1[[#This Row],[Column2]]+Table1[[#This Row],[Column3]]+Table1[[#This Row],[Column4]]+Table1[[#This Row],[Column5]]+Table1[[#This Row],[Column6]]+Table1[[#This Row],[Column7]]+Table1[[#This Row],[Column8]]+Table1[[#This Row],[Column9]]+Table1[[#This Row],[Column10]]+Table1[[#This Row],[Column11]]+Table1[[#This Row],[Column12]]+Table1[[#This Row],[Column13]]+Table1[[#This Row],[Column14]]+Table1[[#This Row],[Column15]]+Table1[[#This Row],[Column16]])</f>
        <v>48</v>
      </c>
      <c r="E13" s="14" t="s">
        <v>197</v>
      </c>
      <c r="F13" s="12" t="s">
        <v>194</v>
      </c>
      <c r="G13" s="12" t="s">
        <v>195</v>
      </c>
      <c r="H13" s="12" t="s">
        <v>196</v>
      </c>
      <c r="I13" s="14" t="s">
        <v>151</v>
      </c>
      <c r="J13" s="12" t="s">
        <v>49</v>
      </c>
      <c r="K13" s="15" t="s">
        <v>198</v>
      </c>
      <c r="L13" s="15" t="s">
        <v>199</v>
      </c>
      <c r="M13" s="12" t="s">
        <v>52</v>
      </c>
      <c r="N13" s="12">
        <f t="shared" si="0"/>
        <v>1</v>
      </c>
      <c r="O13" s="12" t="s">
        <v>66</v>
      </c>
      <c r="P13" s="12">
        <f t="shared" si="1"/>
        <v>5</v>
      </c>
      <c r="Q13" s="12" t="s">
        <v>54</v>
      </c>
      <c r="R13" s="12">
        <f t="shared" si="2"/>
        <v>5</v>
      </c>
      <c r="S13" s="12" t="s">
        <v>90</v>
      </c>
      <c r="T13" s="12">
        <f t="shared" si="3"/>
        <v>15</v>
      </c>
      <c r="U13" s="12" t="s">
        <v>56</v>
      </c>
      <c r="V13" s="12">
        <f t="shared" si="4"/>
        <v>5</v>
      </c>
      <c r="W13" s="12" t="s">
        <v>200</v>
      </c>
      <c r="X13" s="12">
        <v>2</v>
      </c>
      <c r="Y13" s="12">
        <v>4</v>
      </c>
      <c r="Z13" s="12">
        <f t="shared" si="5"/>
        <v>2</v>
      </c>
      <c r="AA13" s="12">
        <v>4</v>
      </c>
      <c r="AB13" s="12">
        <f t="shared" si="6"/>
        <v>2</v>
      </c>
      <c r="AC13" s="12">
        <v>4</v>
      </c>
      <c r="AD13" s="12">
        <f t="shared" si="7"/>
        <v>0</v>
      </c>
      <c r="AE13" s="12">
        <v>3</v>
      </c>
      <c r="AF13" s="12">
        <f t="shared" si="8"/>
        <v>1</v>
      </c>
      <c r="AG13" s="12">
        <v>3</v>
      </c>
      <c r="AH13" s="12">
        <f t="shared" si="9"/>
        <v>1</v>
      </c>
      <c r="AI13" s="12">
        <v>4</v>
      </c>
      <c r="AJ13" s="12">
        <f t="shared" si="10"/>
        <v>2</v>
      </c>
      <c r="AK13" s="12">
        <v>5</v>
      </c>
      <c r="AL13" s="12">
        <f t="shared" si="11"/>
        <v>2</v>
      </c>
      <c r="AM13" s="12">
        <v>3</v>
      </c>
      <c r="AN13" s="12">
        <f t="shared" si="12"/>
        <v>1</v>
      </c>
      <c r="AO13" s="12">
        <v>4</v>
      </c>
      <c r="AP13" s="12">
        <f t="shared" si="13"/>
        <v>2</v>
      </c>
      <c r="AQ13" s="12">
        <v>2</v>
      </c>
      <c r="AR13" s="12">
        <f t="shared" si="14"/>
        <v>2</v>
      </c>
    </row>
    <row r="14" spans="1:44" s="12" customFormat="1" ht="330" hidden="1" x14ac:dyDescent="0.25">
      <c r="A14" s="12">
        <v>45</v>
      </c>
      <c r="B14" s="13">
        <v>44637.487581018497</v>
      </c>
      <c r="C14" s="13">
        <v>44637.494270833296</v>
      </c>
      <c r="D14" s="12">
        <f>SUM(Table1[[#This Row],[Column1]]+Table1[[#This Row],[Column2]]+Table1[[#This Row],[Column3]]+Table1[[#This Row],[Column4]]+Table1[[#This Row],[Column5]]+Table1[[#This Row],[Column6]]+Table1[[#This Row],[Column7]]+Table1[[#This Row],[Column8]]+Table1[[#This Row],[Column9]]+Table1[[#This Row],[Column10]]+Table1[[#This Row],[Column11]]+Table1[[#This Row],[Column12]]+Table1[[#This Row],[Column13]]+Table1[[#This Row],[Column14]]+Table1[[#This Row],[Column15]]+Table1[[#This Row],[Column16]])</f>
        <v>48</v>
      </c>
      <c r="E14" s="14" t="s">
        <v>219</v>
      </c>
      <c r="F14" s="12" t="s">
        <v>217</v>
      </c>
      <c r="G14" s="12" t="s">
        <v>218</v>
      </c>
      <c r="H14" s="14" t="s">
        <v>101</v>
      </c>
      <c r="I14" s="14" t="s">
        <v>144</v>
      </c>
      <c r="J14" s="12" t="s">
        <v>49</v>
      </c>
      <c r="K14" s="15" t="s">
        <v>220</v>
      </c>
      <c r="L14" s="15" t="s">
        <v>221</v>
      </c>
      <c r="M14" s="12" t="s">
        <v>52</v>
      </c>
      <c r="N14" s="12">
        <f t="shared" si="0"/>
        <v>1</v>
      </c>
      <c r="O14" s="12" t="s">
        <v>66</v>
      </c>
      <c r="P14" s="12">
        <f t="shared" si="1"/>
        <v>5</v>
      </c>
      <c r="Q14" s="12" t="s">
        <v>54</v>
      </c>
      <c r="R14" s="12">
        <f t="shared" si="2"/>
        <v>5</v>
      </c>
      <c r="S14" s="12" t="s">
        <v>90</v>
      </c>
      <c r="T14" s="12">
        <f t="shared" si="3"/>
        <v>15</v>
      </c>
      <c r="U14" s="12" t="s">
        <v>106</v>
      </c>
      <c r="V14" s="12">
        <f t="shared" si="4"/>
        <v>5</v>
      </c>
      <c r="W14" s="12" t="s">
        <v>222</v>
      </c>
      <c r="X14" s="12">
        <v>2</v>
      </c>
      <c r="Y14" s="12">
        <v>2</v>
      </c>
      <c r="Z14" s="12">
        <f t="shared" si="5"/>
        <v>0</v>
      </c>
      <c r="AA14" s="12">
        <v>5</v>
      </c>
      <c r="AB14" s="12">
        <f t="shared" si="6"/>
        <v>2</v>
      </c>
      <c r="AC14" s="12">
        <v>2</v>
      </c>
      <c r="AD14" s="12">
        <f t="shared" si="7"/>
        <v>2</v>
      </c>
      <c r="AE14" s="12">
        <v>4</v>
      </c>
      <c r="AF14" s="12">
        <f t="shared" si="8"/>
        <v>2</v>
      </c>
      <c r="AG14" s="12">
        <v>1</v>
      </c>
      <c r="AH14" s="12">
        <f t="shared" si="9"/>
        <v>2</v>
      </c>
      <c r="AI14" s="12">
        <v>5</v>
      </c>
      <c r="AJ14" s="12">
        <f t="shared" si="10"/>
        <v>2</v>
      </c>
      <c r="AK14" s="12">
        <v>5</v>
      </c>
      <c r="AL14" s="12">
        <f t="shared" si="11"/>
        <v>2</v>
      </c>
      <c r="AM14" s="12">
        <v>1</v>
      </c>
      <c r="AN14" s="12">
        <f t="shared" si="12"/>
        <v>2</v>
      </c>
      <c r="AO14" s="12">
        <v>3</v>
      </c>
      <c r="AP14" s="12">
        <f t="shared" si="13"/>
        <v>1</v>
      </c>
      <c r="AQ14" s="12">
        <v>4</v>
      </c>
      <c r="AR14" s="12">
        <f t="shared" si="14"/>
        <v>0</v>
      </c>
    </row>
    <row r="15" spans="1:44" s="12" customFormat="1" ht="255" hidden="1" x14ac:dyDescent="0.25">
      <c r="A15" s="12">
        <v>224</v>
      </c>
      <c r="B15" s="13">
        <v>44642.447870370401</v>
      </c>
      <c r="C15" s="13">
        <v>44642.4546990741</v>
      </c>
      <c r="D15" s="12">
        <f>SUM(Table1[[#This Row],[Column1]]+Table1[[#This Row],[Column2]]+Table1[[#This Row],[Column3]]+Table1[[#This Row],[Column4]]+Table1[[#This Row],[Column5]]+Table1[[#This Row],[Column6]]+Table1[[#This Row],[Column7]]+Table1[[#This Row],[Column8]]+Table1[[#This Row],[Column9]]+Table1[[#This Row],[Column10]]+Table1[[#This Row],[Column11]]+Table1[[#This Row],[Column12]]+Table1[[#This Row],[Column13]]+Table1[[#This Row],[Column14]]+Table1[[#This Row],[Column15]]+Table1[[#This Row],[Column16]])</f>
        <v>47</v>
      </c>
      <c r="E15" s="14" t="s">
        <v>47</v>
      </c>
      <c r="F15" s="12" t="s">
        <v>44</v>
      </c>
      <c r="G15" s="12" t="s">
        <v>45</v>
      </c>
      <c r="H15" s="12" t="s">
        <v>46</v>
      </c>
      <c r="I15" s="14" t="s">
        <v>48</v>
      </c>
      <c r="J15" s="12" t="s">
        <v>49</v>
      </c>
      <c r="K15" s="15" t="s">
        <v>50</v>
      </c>
      <c r="L15" s="15" t="s">
        <v>51</v>
      </c>
      <c r="M15" s="12" t="s">
        <v>52</v>
      </c>
      <c r="N15" s="12">
        <f t="shared" si="0"/>
        <v>1</v>
      </c>
      <c r="O15" s="12" t="s">
        <v>53</v>
      </c>
      <c r="P15" s="12">
        <f t="shared" si="1"/>
        <v>3</v>
      </c>
      <c r="Q15" s="12" t="s">
        <v>54</v>
      </c>
      <c r="R15" s="12">
        <f t="shared" si="2"/>
        <v>5</v>
      </c>
      <c r="S15" s="12" t="s">
        <v>55</v>
      </c>
      <c r="T15" s="12">
        <f t="shared" si="3"/>
        <v>15</v>
      </c>
      <c r="U15" s="12" t="s">
        <v>56</v>
      </c>
      <c r="V15" s="12">
        <f t="shared" si="4"/>
        <v>5</v>
      </c>
      <c r="W15" s="12" t="s">
        <v>57</v>
      </c>
      <c r="X15" s="12">
        <v>2</v>
      </c>
      <c r="Y15" s="12">
        <v>5</v>
      </c>
      <c r="Z15" s="12">
        <f t="shared" si="5"/>
        <v>2</v>
      </c>
      <c r="AA15" s="12">
        <v>5</v>
      </c>
      <c r="AB15" s="12">
        <f t="shared" si="6"/>
        <v>2</v>
      </c>
      <c r="AC15" s="12">
        <v>4</v>
      </c>
      <c r="AD15" s="12">
        <f t="shared" si="7"/>
        <v>0</v>
      </c>
      <c r="AE15" s="12">
        <v>5</v>
      </c>
      <c r="AF15" s="12">
        <f t="shared" si="8"/>
        <v>2</v>
      </c>
      <c r="AG15" s="12">
        <v>3</v>
      </c>
      <c r="AH15" s="12">
        <f t="shared" si="9"/>
        <v>1</v>
      </c>
      <c r="AI15" s="12">
        <v>5</v>
      </c>
      <c r="AJ15" s="12">
        <f t="shared" si="10"/>
        <v>2</v>
      </c>
      <c r="AK15" s="12">
        <v>5</v>
      </c>
      <c r="AL15" s="12">
        <f t="shared" si="11"/>
        <v>2</v>
      </c>
      <c r="AM15" s="12">
        <v>3</v>
      </c>
      <c r="AN15" s="12">
        <f t="shared" si="12"/>
        <v>1</v>
      </c>
      <c r="AO15" s="12">
        <v>4</v>
      </c>
      <c r="AP15" s="12">
        <f t="shared" si="13"/>
        <v>2</v>
      </c>
      <c r="AQ15" s="12">
        <v>2</v>
      </c>
      <c r="AR15" s="12">
        <f t="shared" si="14"/>
        <v>2</v>
      </c>
    </row>
    <row r="16" spans="1:44" s="12" customFormat="1" ht="409.5" x14ac:dyDescent="0.25">
      <c r="A16" s="12">
        <v>195</v>
      </c>
      <c r="B16" s="13">
        <v>44639.993518518502</v>
      </c>
      <c r="C16" s="13">
        <v>44640.000416666699</v>
      </c>
      <c r="D16" s="12">
        <f>SUM(Table1[[#This Row],[Column1]]+Table1[[#This Row],[Column2]]+Table1[[#This Row],[Column3]]+Table1[[#This Row],[Column4]]+Table1[[#This Row],[Column5]]+Table1[[#This Row],[Column6]]+Table1[[#This Row],[Column7]]+Table1[[#This Row],[Column8]]+Table1[[#This Row],[Column9]]+Table1[[#This Row],[Column10]]+Table1[[#This Row],[Column11]]+Table1[[#This Row],[Column12]]+Table1[[#This Row],[Column13]]+Table1[[#This Row],[Column14]]+Table1[[#This Row],[Column15]]+Table1[[#This Row],[Column16]])</f>
        <v>48</v>
      </c>
      <c r="E16" s="26" t="s">
        <v>109</v>
      </c>
      <c r="F16" s="12" t="s">
        <v>108</v>
      </c>
      <c r="G16" s="12" t="s">
        <v>93</v>
      </c>
      <c r="H16" s="14" t="s">
        <v>94</v>
      </c>
      <c r="I16" s="14" t="s">
        <v>71</v>
      </c>
      <c r="J16" s="12" t="s">
        <v>63</v>
      </c>
      <c r="K16" s="15" t="s">
        <v>110</v>
      </c>
      <c r="L16" s="15" t="s">
        <v>111</v>
      </c>
      <c r="M16" s="12" t="s">
        <v>73</v>
      </c>
      <c r="N16" s="12">
        <f t="shared" si="0"/>
        <v>0</v>
      </c>
      <c r="O16" s="12" t="s">
        <v>66</v>
      </c>
      <c r="P16" s="12">
        <f t="shared" si="1"/>
        <v>5</v>
      </c>
      <c r="Q16" s="12" t="s">
        <v>54</v>
      </c>
      <c r="R16" s="12">
        <f t="shared" si="2"/>
        <v>5</v>
      </c>
      <c r="S16" s="12" t="s">
        <v>55</v>
      </c>
      <c r="T16" s="12">
        <f t="shared" si="3"/>
        <v>15</v>
      </c>
      <c r="U16" s="12" t="s">
        <v>56</v>
      </c>
      <c r="V16" s="12">
        <f t="shared" si="4"/>
        <v>5</v>
      </c>
      <c r="W16" s="12" t="s">
        <v>112</v>
      </c>
      <c r="X16" s="12">
        <v>2</v>
      </c>
      <c r="Y16" s="12">
        <v>5</v>
      </c>
      <c r="Z16" s="12">
        <f t="shared" si="5"/>
        <v>2</v>
      </c>
      <c r="AA16" s="12">
        <v>5</v>
      </c>
      <c r="AB16" s="12">
        <f t="shared" si="6"/>
        <v>2</v>
      </c>
      <c r="AC16" s="12">
        <v>5</v>
      </c>
      <c r="AD16" s="12">
        <f t="shared" si="7"/>
        <v>0</v>
      </c>
      <c r="AE16" s="12">
        <v>4</v>
      </c>
      <c r="AF16" s="12">
        <f t="shared" si="8"/>
        <v>2</v>
      </c>
      <c r="AG16" s="12">
        <v>1</v>
      </c>
      <c r="AH16" s="12">
        <f t="shared" si="9"/>
        <v>2</v>
      </c>
      <c r="AI16" s="12">
        <v>5</v>
      </c>
      <c r="AJ16" s="12">
        <f t="shared" si="10"/>
        <v>2</v>
      </c>
      <c r="AK16" s="12">
        <v>5</v>
      </c>
      <c r="AL16" s="12">
        <f t="shared" si="11"/>
        <v>2</v>
      </c>
      <c r="AM16" s="12">
        <v>4</v>
      </c>
      <c r="AN16" s="12">
        <f t="shared" si="12"/>
        <v>0</v>
      </c>
      <c r="AO16" s="12">
        <v>5</v>
      </c>
      <c r="AP16" s="12">
        <f t="shared" si="13"/>
        <v>2</v>
      </c>
      <c r="AQ16" s="12">
        <v>1</v>
      </c>
      <c r="AR16" s="12">
        <f t="shared" si="14"/>
        <v>2</v>
      </c>
    </row>
    <row r="17" spans="1:44" s="12" customFormat="1" ht="195" x14ac:dyDescent="0.25">
      <c r="A17" s="12">
        <v>112</v>
      </c>
      <c r="B17" s="13">
        <v>44637.751608796301</v>
      </c>
      <c r="C17" s="13">
        <v>44637.758020833302</v>
      </c>
      <c r="D17" s="12">
        <f>SUM(Table1[[#This Row],[Column1]]+Table1[[#This Row],[Column2]]+Table1[[#This Row],[Column3]]+Table1[[#This Row],[Column4]]+Table1[[#This Row],[Column5]]+Table1[[#This Row],[Column6]]+Table1[[#This Row],[Column7]]+Table1[[#This Row],[Column8]]+Table1[[#This Row],[Column9]]+Table1[[#This Row],[Column10]]+Table1[[#This Row],[Column11]]+Table1[[#This Row],[Column12]]+Table1[[#This Row],[Column13]]+Table1[[#This Row],[Column14]]+Table1[[#This Row],[Column15]]+Table1[[#This Row],[Column16]])</f>
        <v>47</v>
      </c>
      <c r="E17" s="26" t="s">
        <v>102</v>
      </c>
      <c r="F17" s="12" t="s">
        <v>99</v>
      </c>
      <c r="G17" s="12" t="s">
        <v>100</v>
      </c>
      <c r="H17" s="14" t="s">
        <v>101</v>
      </c>
      <c r="I17" s="14" t="s">
        <v>103</v>
      </c>
      <c r="J17" s="12" t="s">
        <v>63</v>
      </c>
      <c r="K17" s="15" t="s">
        <v>104</v>
      </c>
      <c r="L17" s="15" t="s">
        <v>105</v>
      </c>
      <c r="M17" s="12" t="s">
        <v>52</v>
      </c>
      <c r="N17" s="12">
        <f t="shared" si="0"/>
        <v>1</v>
      </c>
      <c r="O17" s="12" t="s">
        <v>66</v>
      </c>
      <c r="P17" s="12">
        <f t="shared" si="1"/>
        <v>5</v>
      </c>
      <c r="Q17" s="12" t="s">
        <v>54</v>
      </c>
      <c r="R17" s="12">
        <f t="shared" si="2"/>
        <v>5</v>
      </c>
      <c r="S17" s="12" t="s">
        <v>55</v>
      </c>
      <c r="T17" s="12">
        <f t="shared" si="3"/>
        <v>15</v>
      </c>
      <c r="U17" s="12" t="s">
        <v>106</v>
      </c>
      <c r="V17" s="12">
        <f t="shared" si="4"/>
        <v>5</v>
      </c>
      <c r="W17" s="12" t="s">
        <v>107</v>
      </c>
      <c r="X17" s="12">
        <v>2</v>
      </c>
      <c r="Y17" s="12">
        <v>5</v>
      </c>
      <c r="Z17" s="12">
        <f t="shared" si="5"/>
        <v>2</v>
      </c>
      <c r="AA17" s="12">
        <v>5</v>
      </c>
      <c r="AB17" s="12">
        <f t="shared" si="6"/>
        <v>2</v>
      </c>
      <c r="AC17" s="12">
        <v>5</v>
      </c>
      <c r="AD17" s="12">
        <f t="shared" si="7"/>
        <v>0</v>
      </c>
      <c r="AE17" s="12">
        <v>5</v>
      </c>
      <c r="AF17" s="12">
        <f t="shared" si="8"/>
        <v>2</v>
      </c>
      <c r="AG17" s="12">
        <v>1</v>
      </c>
      <c r="AH17" s="12">
        <f t="shared" si="9"/>
        <v>2</v>
      </c>
      <c r="AI17" s="12">
        <v>5</v>
      </c>
      <c r="AJ17" s="12">
        <f t="shared" si="10"/>
        <v>2</v>
      </c>
      <c r="AK17" s="12">
        <v>5</v>
      </c>
      <c r="AL17" s="12">
        <f t="shared" si="11"/>
        <v>2</v>
      </c>
      <c r="AM17" s="12">
        <v>1</v>
      </c>
      <c r="AN17" s="12">
        <f t="shared" si="12"/>
        <v>2</v>
      </c>
      <c r="AO17" s="12">
        <v>1</v>
      </c>
      <c r="AP17" s="12">
        <f t="shared" si="13"/>
        <v>0</v>
      </c>
      <c r="AQ17" s="12">
        <v>5</v>
      </c>
      <c r="AR17" s="12">
        <f t="shared" si="14"/>
        <v>0</v>
      </c>
    </row>
    <row r="18" spans="1:44" s="12" customFormat="1" ht="270" hidden="1" x14ac:dyDescent="0.25">
      <c r="A18" s="12">
        <v>21</v>
      </c>
      <c r="B18" s="13">
        <v>44637.4834722222</v>
      </c>
      <c r="C18" s="13">
        <v>44637.488298611097</v>
      </c>
      <c r="D18" s="12">
        <f>SUM(Table1[[#This Row],[Column1]]+Table1[[#This Row],[Column2]]+Table1[[#This Row],[Column3]]+Table1[[#This Row],[Column4]]+Table1[[#This Row],[Column5]]+Table1[[#This Row],[Column6]]+Table1[[#This Row],[Column7]]+Table1[[#This Row],[Column8]]+Table1[[#This Row],[Column9]]+Table1[[#This Row],[Column10]]+Table1[[#This Row],[Column11]]+Table1[[#This Row],[Column12]]+Table1[[#This Row],[Column13]]+Table1[[#This Row],[Column14]]+Table1[[#This Row],[Column15]]+Table1[[#This Row],[Column16]])</f>
        <v>47</v>
      </c>
      <c r="E18" s="14" t="s">
        <v>79</v>
      </c>
      <c r="F18" s="12" t="s">
        <v>76</v>
      </c>
      <c r="G18" s="12" t="s">
        <v>77</v>
      </c>
      <c r="H18" s="12" t="s">
        <v>78</v>
      </c>
      <c r="I18" s="14" t="s">
        <v>80</v>
      </c>
      <c r="J18" s="12" t="s">
        <v>49</v>
      </c>
      <c r="K18" s="15" t="s">
        <v>81</v>
      </c>
      <c r="L18" s="15" t="s">
        <v>82</v>
      </c>
      <c r="M18" s="12" t="s">
        <v>73</v>
      </c>
      <c r="N18" s="12">
        <f t="shared" si="0"/>
        <v>0</v>
      </c>
      <c r="O18" s="12" t="s">
        <v>66</v>
      </c>
      <c r="P18" s="12">
        <f t="shared" si="1"/>
        <v>5</v>
      </c>
      <c r="Q18" s="12" t="s">
        <v>83</v>
      </c>
      <c r="R18" s="12">
        <f t="shared" si="2"/>
        <v>3</v>
      </c>
      <c r="S18" s="12" t="s">
        <v>55</v>
      </c>
      <c r="T18" s="12">
        <f t="shared" si="3"/>
        <v>15</v>
      </c>
      <c r="U18" s="12" t="s">
        <v>56</v>
      </c>
      <c r="V18" s="12">
        <f t="shared" si="4"/>
        <v>5</v>
      </c>
      <c r="W18" s="12" t="s">
        <v>84</v>
      </c>
      <c r="X18" s="12">
        <v>2</v>
      </c>
      <c r="Y18" s="12">
        <v>5</v>
      </c>
      <c r="Z18" s="12">
        <f t="shared" si="5"/>
        <v>2</v>
      </c>
      <c r="AA18" s="12">
        <v>5</v>
      </c>
      <c r="AB18" s="12">
        <f t="shared" si="6"/>
        <v>2</v>
      </c>
      <c r="AC18" s="12">
        <v>4</v>
      </c>
      <c r="AD18" s="12">
        <f t="shared" si="7"/>
        <v>0</v>
      </c>
      <c r="AE18" s="12">
        <v>5</v>
      </c>
      <c r="AF18" s="12">
        <f t="shared" si="8"/>
        <v>2</v>
      </c>
      <c r="AG18" s="12">
        <v>3</v>
      </c>
      <c r="AH18" s="12">
        <f t="shared" si="9"/>
        <v>1</v>
      </c>
      <c r="AI18" s="12">
        <v>5</v>
      </c>
      <c r="AJ18" s="12">
        <f t="shared" si="10"/>
        <v>2</v>
      </c>
      <c r="AK18" s="12">
        <v>4</v>
      </c>
      <c r="AL18" s="12">
        <f t="shared" si="11"/>
        <v>2</v>
      </c>
      <c r="AM18" s="12">
        <v>1</v>
      </c>
      <c r="AN18" s="12">
        <f t="shared" si="12"/>
        <v>2</v>
      </c>
      <c r="AO18" s="12">
        <v>5</v>
      </c>
      <c r="AP18" s="12">
        <f t="shared" si="13"/>
        <v>2</v>
      </c>
      <c r="AQ18" s="12">
        <v>2</v>
      </c>
      <c r="AR18" s="12">
        <f t="shared" si="14"/>
        <v>2</v>
      </c>
    </row>
    <row r="19" spans="1:44" s="12" customFormat="1" ht="345" hidden="1" x14ac:dyDescent="0.25">
      <c r="A19" s="12">
        <v>241</v>
      </c>
      <c r="B19" s="13">
        <v>44642.533900463</v>
      </c>
      <c r="C19" s="13">
        <v>44642.538865740702</v>
      </c>
      <c r="D19" s="12">
        <f>SUM(Table1[[#This Row],[Column1]]+Table1[[#This Row],[Column2]]+Table1[[#This Row],[Column3]]+Table1[[#This Row],[Column4]]+Table1[[#This Row],[Column5]]+Table1[[#This Row],[Column6]]+Table1[[#This Row],[Column7]]+Table1[[#This Row],[Column8]]+Table1[[#This Row],[Column9]]+Table1[[#This Row],[Column10]]+Table1[[#This Row],[Column11]]+Table1[[#This Row],[Column12]]+Table1[[#This Row],[Column13]]+Table1[[#This Row],[Column14]]+Table1[[#This Row],[Column15]]+Table1[[#This Row],[Column16]])</f>
        <v>47</v>
      </c>
      <c r="E19" s="14" t="s">
        <v>172</v>
      </c>
      <c r="F19" s="12" t="s">
        <v>169</v>
      </c>
      <c r="G19" s="12" t="s">
        <v>170</v>
      </c>
      <c r="H19" s="12" t="s">
        <v>171</v>
      </c>
      <c r="I19" s="14" t="s">
        <v>173</v>
      </c>
      <c r="J19" s="12" t="s">
        <v>49</v>
      </c>
      <c r="K19" s="15" t="s">
        <v>174</v>
      </c>
      <c r="L19" s="15" t="s">
        <v>175</v>
      </c>
      <c r="M19" s="12" t="s">
        <v>52</v>
      </c>
      <c r="N19" s="12">
        <f t="shared" si="0"/>
        <v>1</v>
      </c>
      <c r="O19" s="12" t="s">
        <v>66</v>
      </c>
      <c r="P19" s="12">
        <f t="shared" si="1"/>
        <v>5</v>
      </c>
      <c r="Q19" s="12" t="s">
        <v>54</v>
      </c>
      <c r="R19" s="12">
        <f t="shared" si="2"/>
        <v>5</v>
      </c>
      <c r="S19" s="12" t="s">
        <v>90</v>
      </c>
      <c r="T19" s="12">
        <f t="shared" si="3"/>
        <v>15</v>
      </c>
      <c r="U19" s="12" t="s">
        <v>56</v>
      </c>
      <c r="V19" s="12">
        <f t="shared" si="4"/>
        <v>5</v>
      </c>
      <c r="W19" s="12" t="s">
        <v>176</v>
      </c>
      <c r="X19" s="12">
        <v>2</v>
      </c>
      <c r="Y19" s="12">
        <v>5</v>
      </c>
      <c r="Z19" s="12">
        <f t="shared" si="5"/>
        <v>2</v>
      </c>
      <c r="AA19" s="12">
        <v>5</v>
      </c>
      <c r="AB19" s="12">
        <f t="shared" si="6"/>
        <v>2</v>
      </c>
      <c r="AC19" s="12">
        <v>1</v>
      </c>
      <c r="AD19" s="12">
        <f t="shared" si="7"/>
        <v>2</v>
      </c>
      <c r="AE19" s="12">
        <v>3</v>
      </c>
      <c r="AF19" s="12">
        <f t="shared" si="8"/>
        <v>1</v>
      </c>
      <c r="AG19" s="12">
        <v>2</v>
      </c>
      <c r="AH19" s="12">
        <f t="shared" si="9"/>
        <v>2</v>
      </c>
      <c r="AI19" s="12">
        <v>1</v>
      </c>
      <c r="AJ19" s="12">
        <f t="shared" si="10"/>
        <v>0</v>
      </c>
      <c r="AK19" s="12">
        <v>1</v>
      </c>
      <c r="AL19" s="12">
        <f t="shared" si="11"/>
        <v>0</v>
      </c>
      <c r="AM19" s="12">
        <v>2</v>
      </c>
      <c r="AN19" s="12">
        <f t="shared" si="12"/>
        <v>2</v>
      </c>
      <c r="AO19" s="12">
        <v>3</v>
      </c>
      <c r="AP19" s="12">
        <f t="shared" si="13"/>
        <v>1</v>
      </c>
      <c r="AQ19" s="12">
        <v>2</v>
      </c>
      <c r="AR19" s="12">
        <f t="shared" si="14"/>
        <v>2</v>
      </c>
    </row>
    <row r="20" spans="1:44" s="12" customFormat="1" ht="360" hidden="1" x14ac:dyDescent="0.25">
      <c r="A20" s="12">
        <v>81</v>
      </c>
      <c r="B20" s="13">
        <v>44637.573067129597</v>
      </c>
      <c r="C20" s="13">
        <v>44637.576782407399</v>
      </c>
      <c r="D20" s="12">
        <f>SUM(Table1[[#This Row],[Column1]]+Table1[[#This Row],[Column2]]+Table1[[#This Row],[Column3]]+Table1[[#This Row],[Column4]]+Table1[[#This Row],[Column5]]+Table1[[#This Row],[Column6]]+Table1[[#This Row],[Column7]]+Table1[[#This Row],[Column8]]+Table1[[#This Row],[Column9]]+Table1[[#This Row],[Column10]]+Table1[[#This Row],[Column11]]+Table1[[#This Row],[Column12]]+Table1[[#This Row],[Column13]]+Table1[[#This Row],[Column14]]+Table1[[#This Row],[Column15]]+Table1[[#This Row],[Column16]])</f>
        <v>47</v>
      </c>
      <c r="E20" s="14" t="s">
        <v>202</v>
      </c>
      <c r="F20" s="12" t="s">
        <v>201</v>
      </c>
      <c r="G20" s="12" t="s">
        <v>127</v>
      </c>
      <c r="H20" s="14" t="s">
        <v>128</v>
      </c>
      <c r="I20" s="14" t="s">
        <v>71</v>
      </c>
      <c r="J20" s="12" t="s">
        <v>49</v>
      </c>
      <c r="K20" s="15" t="s">
        <v>203</v>
      </c>
      <c r="L20" s="15" t="s">
        <v>204</v>
      </c>
      <c r="M20" s="12" t="s">
        <v>73</v>
      </c>
      <c r="N20" s="12">
        <f t="shared" si="0"/>
        <v>0</v>
      </c>
      <c r="O20" s="12" t="s">
        <v>66</v>
      </c>
      <c r="P20" s="12">
        <f t="shared" si="1"/>
        <v>5</v>
      </c>
      <c r="Q20" s="12" t="s">
        <v>54</v>
      </c>
      <c r="R20" s="12">
        <f t="shared" si="2"/>
        <v>5</v>
      </c>
      <c r="S20" s="12" t="s">
        <v>90</v>
      </c>
      <c r="T20" s="12">
        <f t="shared" si="3"/>
        <v>15</v>
      </c>
      <c r="U20" s="12" t="s">
        <v>56</v>
      </c>
      <c r="V20" s="12">
        <f t="shared" si="4"/>
        <v>5</v>
      </c>
      <c r="W20" s="12" t="s">
        <v>205</v>
      </c>
      <c r="X20" s="12">
        <v>2</v>
      </c>
      <c r="Y20" s="12">
        <v>5</v>
      </c>
      <c r="Z20" s="12">
        <f t="shared" si="5"/>
        <v>2</v>
      </c>
      <c r="AA20" s="12">
        <v>4</v>
      </c>
      <c r="AB20" s="12">
        <f t="shared" si="6"/>
        <v>2</v>
      </c>
      <c r="AC20" s="12">
        <v>4</v>
      </c>
      <c r="AD20" s="12">
        <f t="shared" si="7"/>
        <v>0</v>
      </c>
      <c r="AE20" s="12">
        <v>2</v>
      </c>
      <c r="AF20" s="12">
        <f t="shared" si="8"/>
        <v>0</v>
      </c>
      <c r="AG20" s="12">
        <v>3</v>
      </c>
      <c r="AH20" s="12">
        <f t="shared" si="9"/>
        <v>1</v>
      </c>
      <c r="AI20" s="12">
        <v>5</v>
      </c>
      <c r="AJ20" s="12">
        <f t="shared" si="10"/>
        <v>2</v>
      </c>
      <c r="AK20" s="12">
        <v>4</v>
      </c>
      <c r="AL20" s="12">
        <f t="shared" si="11"/>
        <v>2</v>
      </c>
      <c r="AM20" s="12">
        <v>2</v>
      </c>
      <c r="AN20" s="12">
        <f t="shared" si="12"/>
        <v>2</v>
      </c>
      <c r="AO20" s="12">
        <v>5</v>
      </c>
      <c r="AP20" s="12">
        <f t="shared" si="13"/>
        <v>2</v>
      </c>
      <c r="AQ20" s="12">
        <v>2</v>
      </c>
      <c r="AR20" s="12">
        <f t="shared" si="14"/>
        <v>2</v>
      </c>
    </row>
    <row r="21" spans="1:44" s="12" customFormat="1" ht="120" hidden="1" x14ac:dyDescent="0.25">
      <c r="A21" s="12">
        <v>23</v>
      </c>
      <c r="B21" s="13">
        <v>44637.484675925902</v>
      </c>
      <c r="C21" s="13">
        <v>44637.488692129598</v>
      </c>
      <c r="D21" s="12">
        <f>SUM(Table1[[#This Row],[Column1]]+Table1[[#This Row],[Column2]]+Table1[[#This Row],[Column3]]+Table1[[#This Row],[Column4]]+Table1[[#This Row],[Column5]]+Table1[[#This Row],[Column6]]+Table1[[#This Row],[Column7]]+Table1[[#This Row],[Column8]]+Table1[[#This Row],[Column9]]+Table1[[#This Row],[Column10]]+Table1[[#This Row],[Column11]]+Table1[[#This Row],[Column12]]+Table1[[#This Row],[Column13]]+Table1[[#This Row],[Column14]]+Table1[[#This Row],[Column15]]+Table1[[#This Row],[Column16]])</f>
        <v>47</v>
      </c>
      <c r="E21" s="12" t="s">
        <v>230</v>
      </c>
      <c r="F21" s="12" t="s">
        <v>228</v>
      </c>
      <c r="G21" s="12" t="s">
        <v>229</v>
      </c>
      <c r="H21" s="14" t="s">
        <v>128</v>
      </c>
      <c r="I21" s="14" t="s">
        <v>144</v>
      </c>
      <c r="J21" s="12" t="s">
        <v>49</v>
      </c>
      <c r="K21" s="15" t="s">
        <v>231</v>
      </c>
      <c r="L21" s="15" t="s">
        <v>232</v>
      </c>
      <c r="M21" s="12" t="s">
        <v>161</v>
      </c>
      <c r="N21" s="12">
        <f t="shared" si="0"/>
        <v>3</v>
      </c>
      <c r="O21" s="12" t="s">
        <v>66</v>
      </c>
      <c r="P21" s="12">
        <f t="shared" si="1"/>
        <v>5</v>
      </c>
      <c r="Q21" s="12" t="s">
        <v>54</v>
      </c>
      <c r="R21" s="12">
        <f t="shared" si="2"/>
        <v>5</v>
      </c>
      <c r="S21" s="12" t="s">
        <v>90</v>
      </c>
      <c r="T21" s="12">
        <f t="shared" si="3"/>
        <v>15</v>
      </c>
      <c r="U21" s="12" t="s">
        <v>56</v>
      </c>
      <c r="V21" s="12">
        <f t="shared" si="4"/>
        <v>5</v>
      </c>
      <c r="W21" s="12" t="s">
        <v>233</v>
      </c>
      <c r="X21" s="12">
        <v>2</v>
      </c>
      <c r="Y21" s="12">
        <v>5</v>
      </c>
      <c r="Z21" s="12">
        <f t="shared" si="5"/>
        <v>2</v>
      </c>
      <c r="AA21" s="12">
        <v>5</v>
      </c>
      <c r="AB21" s="12">
        <f t="shared" si="6"/>
        <v>2</v>
      </c>
      <c r="AC21" s="12">
        <v>5</v>
      </c>
      <c r="AD21" s="12">
        <f t="shared" si="7"/>
        <v>0</v>
      </c>
      <c r="AE21" s="12">
        <v>5</v>
      </c>
      <c r="AF21" s="12">
        <f t="shared" si="8"/>
        <v>2</v>
      </c>
      <c r="AG21" s="12">
        <v>4</v>
      </c>
      <c r="AH21" s="12">
        <f t="shared" si="9"/>
        <v>0</v>
      </c>
      <c r="AI21" s="12">
        <v>5</v>
      </c>
      <c r="AJ21" s="12">
        <f t="shared" si="10"/>
        <v>2</v>
      </c>
      <c r="AK21" s="12">
        <v>5</v>
      </c>
      <c r="AL21" s="12">
        <f t="shared" si="11"/>
        <v>2</v>
      </c>
      <c r="AM21" s="12">
        <v>5</v>
      </c>
      <c r="AN21" s="12">
        <f t="shared" si="12"/>
        <v>0</v>
      </c>
      <c r="AO21" s="12">
        <v>5</v>
      </c>
      <c r="AP21" s="12">
        <f t="shared" si="13"/>
        <v>2</v>
      </c>
      <c r="AQ21" s="12">
        <v>4</v>
      </c>
      <c r="AR21" s="12">
        <f t="shared" si="14"/>
        <v>0</v>
      </c>
    </row>
    <row r="22" spans="1:44" s="12" customFormat="1" ht="285" hidden="1" x14ac:dyDescent="0.25">
      <c r="A22" s="12">
        <v>26</v>
      </c>
      <c r="B22" s="13">
        <v>44637.484039351897</v>
      </c>
      <c r="C22" s="13">
        <v>44637.4893981481</v>
      </c>
      <c r="D22" s="12">
        <f>SUM(Table1[[#This Row],[Column1]]+Table1[[#This Row],[Column2]]+Table1[[#This Row],[Column3]]+Table1[[#This Row],[Column4]]+Table1[[#This Row],[Column5]]+Table1[[#This Row],[Column6]]+Table1[[#This Row],[Column7]]+Table1[[#This Row],[Column8]]+Table1[[#This Row],[Column9]]+Table1[[#This Row],[Column10]]+Table1[[#This Row],[Column11]]+Table1[[#This Row],[Column12]]+Table1[[#This Row],[Column13]]+Table1[[#This Row],[Column14]]+Table1[[#This Row],[Column15]]+Table1[[#This Row],[Column16]])</f>
        <v>47</v>
      </c>
      <c r="E22" s="14" t="s">
        <v>259</v>
      </c>
      <c r="F22" s="12" t="s">
        <v>256</v>
      </c>
      <c r="G22" s="12" t="s">
        <v>257</v>
      </c>
      <c r="H22" s="12" t="s">
        <v>258</v>
      </c>
      <c r="I22" s="14" t="s">
        <v>260</v>
      </c>
      <c r="J22" s="12" t="s">
        <v>49</v>
      </c>
      <c r="K22" s="15" t="s">
        <v>261</v>
      </c>
      <c r="L22" s="15" t="s">
        <v>262</v>
      </c>
      <c r="M22" s="12" t="s">
        <v>52</v>
      </c>
      <c r="N22" s="12">
        <f t="shared" si="0"/>
        <v>1</v>
      </c>
      <c r="O22" s="12" t="s">
        <v>66</v>
      </c>
      <c r="P22" s="12">
        <f t="shared" si="1"/>
        <v>5</v>
      </c>
      <c r="Q22" s="12" t="s">
        <v>83</v>
      </c>
      <c r="R22" s="12">
        <f t="shared" si="2"/>
        <v>3</v>
      </c>
      <c r="S22" s="12" t="s">
        <v>55</v>
      </c>
      <c r="T22" s="12">
        <f t="shared" si="3"/>
        <v>15</v>
      </c>
      <c r="U22" s="12" t="s">
        <v>56</v>
      </c>
      <c r="V22" s="12">
        <f t="shared" si="4"/>
        <v>5</v>
      </c>
      <c r="W22" s="12" t="s">
        <v>263</v>
      </c>
      <c r="X22" s="12">
        <v>2</v>
      </c>
      <c r="Y22" s="12">
        <v>5</v>
      </c>
      <c r="Z22" s="12">
        <f t="shared" si="5"/>
        <v>2</v>
      </c>
      <c r="AA22" s="12">
        <v>5</v>
      </c>
      <c r="AB22" s="12">
        <f t="shared" si="6"/>
        <v>2</v>
      </c>
      <c r="AC22" s="12">
        <v>4</v>
      </c>
      <c r="AD22" s="12">
        <f t="shared" si="7"/>
        <v>0</v>
      </c>
      <c r="AE22" s="12">
        <v>4</v>
      </c>
      <c r="AF22" s="12">
        <f t="shared" si="8"/>
        <v>2</v>
      </c>
      <c r="AG22" s="12">
        <v>5</v>
      </c>
      <c r="AH22" s="12">
        <f t="shared" si="9"/>
        <v>0</v>
      </c>
      <c r="AI22" s="12">
        <v>5</v>
      </c>
      <c r="AJ22" s="12">
        <f t="shared" si="10"/>
        <v>2</v>
      </c>
      <c r="AK22" s="12">
        <v>5</v>
      </c>
      <c r="AL22" s="12">
        <f t="shared" si="11"/>
        <v>2</v>
      </c>
      <c r="AM22" s="12">
        <v>2</v>
      </c>
      <c r="AN22" s="12">
        <f t="shared" si="12"/>
        <v>2</v>
      </c>
      <c r="AO22" s="12">
        <v>5</v>
      </c>
      <c r="AP22" s="12">
        <f t="shared" si="13"/>
        <v>2</v>
      </c>
      <c r="AQ22" s="12">
        <v>2</v>
      </c>
      <c r="AR22" s="12">
        <f t="shared" si="14"/>
        <v>2</v>
      </c>
    </row>
    <row r="23" spans="1:44" s="12" customFormat="1" ht="150" x14ac:dyDescent="0.25">
      <c r="A23" s="12">
        <v>89</v>
      </c>
      <c r="B23" s="13">
        <v>44637.652499999997</v>
      </c>
      <c r="C23" s="13">
        <v>44637.655995370398</v>
      </c>
      <c r="D23" s="12">
        <f>SUM(Table1[[#This Row],[Column1]]+Table1[[#This Row],[Column2]]+Table1[[#This Row],[Column3]]+Table1[[#This Row],[Column4]]+Table1[[#This Row],[Column5]]+Table1[[#This Row],[Column6]]+Table1[[#This Row],[Column7]]+Table1[[#This Row],[Column8]]+Table1[[#This Row],[Column9]]+Table1[[#This Row],[Column10]]+Table1[[#This Row],[Column11]]+Table1[[#This Row],[Column12]]+Table1[[#This Row],[Column13]]+Table1[[#This Row],[Column14]]+Table1[[#This Row],[Column15]]+Table1[[#This Row],[Column16]])</f>
        <v>46</v>
      </c>
      <c r="E23" s="26" t="s">
        <v>184</v>
      </c>
      <c r="F23" s="12" t="s">
        <v>182</v>
      </c>
      <c r="G23" s="12" t="s">
        <v>183</v>
      </c>
      <c r="H23" s="14" t="s">
        <v>94</v>
      </c>
      <c r="I23" s="14" t="s">
        <v>71</v>
      </c>
      <c r="J23" s="12" t="s">
        <v>63</v>
      </c>
      <c r="K23" s="15" t="s">
        <v>185</v>
      </c>
      <c r="L23" s="15" t="s">
        <v>186</v>
      </c>
      <c r="M23" s="12" t="s">
        <v>73</v>
      </c>
      <c r="N23" s="12">
        <f t="shared" si="0"/>
        <v>0</v>
      </c>
      <c r="O23" s="12" t="s">
        <v>66</v>
      </c>
      <c r="P23" s="12">
        <f t="shared" si="1"/>
        <v>5</v>
      </c>
      <c r="Q23" s="12" t="s">
        <v>54</v>
      </c>
      <c r="R23" s="12">
        <f t="shared" si="2"/>
        <v>5</v>
      </c>
      <c r="S23" s="12" t="s">
        <v>55</v>
      </c>
      <c r="T23" s="12">
        <f t="shared" si="3"/>
        <v>15</v>
      </c>
      <c r="U23" s="12" t="s">
        <v>56</v>
      </c>
      <c r="V23" s="12">
        <f t="shared" si="4"/>
        <v>5</v>
      </c>
      <c r="W23" s="12" t="s">
        <v>187</v>
      </c>
      <c r="X23" s="12">
        <v>2</v>
      </c>
      <c r="Y23" s="12">
        <v>5</v>
      </c>
      <c r="Z23" s="12">
        <f t="shared" si="5"/>
        <v>2</v>
      </c>
      <c r="AA23" s="12">
        <v>5</v>
      </c>
      <c r="AB23" s="12">
        <f t="shared" si="6"/>
        <v>2</v>
      </c>
      <c r="AC23" s="12">
        <v>5</v>
      </c>
      <c r="AD23" s="12">
        <f t="shared" si="7"/>
        <v>0</v>
      </c>
      <c r="AE23" s="12">
        <v>5</v>
      </c>
      <c r="AF23" s="12">
        <f t="shared" si="8"/>
        <v>2</v>
      </c>
      <c r="AG23" s="12">
        <v>5</v>
      </c>
      <c r="AH23" s="12">
        <f t="shared" si="9"/>
        <v>0</v>
      </c>
      <c r="AI23" s="12">
        <v>5</v>
      </c>
      <c r="AJ23" s="12">
        <f t="shared" si="10"/>
        <v>2</v>
      </c>
      <c r="AK23" s="12">
        <v>5</v>
      </c>
      <c r="AL23" s="12">
        <f t="shared" si="11"/>
        <v>2</v>
      </c>
      <c r="AM23" s="12">
        <v>5</v>
      </c>
      <c r="AN23" s="12">
        <f t="shared" si="12"/>
        <v>0</v>
      </c>
      <c r="AO23" s="12">
        <v>5</v>
      </c>
      <c r="AP23" s="12">
        <f t="shared" si="13"/>
        <v>2</v>
      </c>
      <c r="AQ23" s="12">
        <v>1</v>
      </c>
      <c r="AR23" s="12">
        <f t="shared" si="14"/>
        <v>2</v>
      </c>
    </row>
    <row r="24" spans="1:44" s="12" customFormat="1" ht="330" hidden="1" x14ac:dyDescent="0.25">
      <c r="A24" s="12">
        <v>179</v>
      </c>
      <c r="B24" s="13">
        <v>44638.668310185203</v>
      </c>
      <c r="C24" s="13">
        <v>44638.680115740703</v>
      </c>
      <c r="D24" s="12">
        <f>SUM(Table1[[#This Row],[Column1]]+Table1[[#This Row],[Column2]]+Table1[[#This Row],[Column3]]+Table1[[#This Row],[Column4]]+Table1[[#This Row],[Column5]]+Table1[[#This Row],[Column6]]+Table1[[#This Row],[Column7]]+Table1[[#This Row],[Column8]]+Table1[[#This Row],[Column9]]+Table1[[#This Row],[Column10]]+Table1[[#This Row],[Column11]]+Table1[[#This Row],[Column12]]+Table1[[#This Row],[Column13]]+Table1[[#This Row],[Column14]]+Table1[[#This Row],[Column15]]+Table1[[#This Row],[Column16]])</f>
        <v>45</v>
      </c>
      <c r="E24" s="14" t="s">
        <v>87</v>
      </c>
      <c r="F24" s="12" t="s">
        <v>85</v>
      </c>
      <c r="G24" s="12" t="s">
        <v>77</v>
      </c>
      <c r="H24" s="14" t="s">
        <v>86</v>
      </c>
      <c r="I24" s="14" t="s">
        <v>71</v>
      </c>
      <c r="J24" s="12" t="s">
        <v>49</v>
      </c>
      <c r="K24" s="15" t="s">
        <v>88</v>
      </c>
      <c r="L24" s="15" t="s">
        <v>89</v>
      </c>
      <c r="M24" s="12" t="s">
        <v>73</v>
      </c>
      <c r="N24" s="12">
        <f t="shared" si="0"/>
        <v>0</v>
      </c>
      <c r="O24" s="12" t="s">
        <v>66</v>
      </c>
      <c r="P24" s="12">
        <f t="shared" si="1"/>
        <v>5</v>
      </c>
      <c r="Q24" s="12" t="s">
        <v>83</v>
      </c>
      <c r="R24" s="12">
        <f t="shared" si="2"/>
        <v>3</v>
      </c>
      <c r="S24" s="12" t="s">
        <v>90</v>
      </c>
      <c r="T24" s="12">
        <f t="shared" si="3"/>
        <v>15</v>
      </c>
      <c r="U24" s="12" t="s">
        <v>56</v>
      </c>
      <c r="V24" s="12">
        <f t="shared" si="4"/>
        <v>5</v>
      </c>
      <c r="W24" s="12" t="s">
        <v>91</v>
      </c>
      <c r="X24" s="12">
        <v>2</v>
      </c>
      <c r="Y24" s="12">
        <v>4</v>
      </c>
      <c r="Z24" s="12">
        <f t="shared" si="5"/>
        <v>2</v>
      </c>
      <c r="AA24" s="12">
        <v>5</v>
      </c>
      <c r="AB24" s="12">
        <f t="shared" si="6"/>
        <v>2</v>
      </c>
      <c r="AC24" s="12">
        <v>3</v>
      </c>
      <c r="AD24" s="12">
        <f t="shared" si="7"/>
        <v>1</v>
      </c>
      <c r="AE24" s="12">
        <v>3</v>
      </c>
      <c r="AF24" s="12">
        <f t="shared" si="8"/>
        <v>1</v>
      </c>
      <c r="AG24" s="12">
        <v>2</v>
      </c>
      <c r="AH24" s="12">
        <f t="shared" si="9"/>
        <v>2</v>
      </c>
      <c r="AI24" s="12">
        <v>5</v>
      </c>
      <c r="AJ24" s="12">
        <f t="shared" si="10"/>
        <v>2</v>
      </c>
      <c r="AK24" s="12">
        <v>4</v>
      </c>
      <c r="AL24" s="12">
        <f t="shared" si="11"/>
        <v>2</v>
      </c>
      <c r="AM24" s="12">
        <v>2</v>
      </c>
      <c r="AN24" s="12">
        <f t="shared" si="12"/>
        <v>2</v>
      </c>
      <c r="AO24" s="12">
        <v>2</v>
      </c>
      <c r="AP24" s="12">
        <f t="shared" si="13"/>
        <v>0</v>
      </c>
      <c r="AQ24" s="12">
        <v>3</v>
      </c>
      <c r="AR24" s="12">
        <f t="shared" si="14"/>
        <v>1</v>
      </c>
    </row>
    <row r="25" spans="1:44" s="12" customFormat="1" hidden="1" x14ac:dyDescent="0.25">
      <c r="A25" s="12">
        <v>186</v>
      </c>
      <c r="B25" s="12">
        <v>44638.896932870397</v>
      </c>
      <c r="C25" s="12">
        <v>44638.901956018497</v>
      </c>
      <c r="D25" s="12">
        <f>SUM(Table1[[#This Row],[Column1]]+Table1[[#This Row],[Column2]]+Table1[[#This Row],[Column3]]+Table1[[#This Row],[Column4]]+Table1[[#This Row],[Column5]]+Table1[[#This Row],[Column6]]+Table1[[#This Row],[Column7]]+Table1[[#This Row],[Column8]]+Table1[[#This Row],[Column9]]+Table1[[#This Row],[Column10]]+Table1[[#This Row],[Column11]]+Table1[[#This Row],[Column12]]+Table1[[#This Row],[Column13]]+Table1[[#This Row],[Column14]]+Table1[[#This Row],[Column15]]+Table1[[#This Row],[Column16]])</f>
        <v>45</v>
      </c>
      <c r="E25" s="12" t="s">
        <v>365</v>
      </c>
      <c r="F25" s="12" t="s">
        <v>363</v>
      </c>
      <c r="G25" s="12" t="s">
        <v>77</v>
      </c>
      <c r="H25" s="12" t="s">
        <v>364</v>
      </c>
      <c r="I25" s="12" t="s">
        <v>62</v>
      </c>
      <c r="J25" s="12" t="s">
        <v>49</v>
      </c>
      <c r="K25" s="12" t="s">
        <v>366</v>
      </c>
      <c r="L25" s="12" t="s">
        <v>367</v>
      </c>
      <c r="M25" s="12" t="s">
        <v>73</v>
      </c>
      <c r="N25" s="12">
        <f t="shared" si="0"/>
        <v>0</v>
      </c>
      <c r="O25" s="12" t="s">
        <v>66</v>
      </c>
      <c r="P25" s="12">
        <f t="shared" si="1"/>
        <v>5</v>
      </c>
      <c r="Q25" s="12" t="s">
        <v>54</v>
      </c>
      <c r="R25" s="12">
        <f t="shared" si="2"/>
        <v>5</v>
      </c>
      <c r="S25" s="12" t="s">
        <v>55</v>
      </c>
      <c r="T25" s="12">
        <f t="shared" si="3"/>
        <v>15</v>
      </c>
      <c r="U25" s="12" t="s">
        <v>106</v>
      </c>
      <c r="V25" s="12">
        <f t="shared" si="4"/>
        <v>5</v>
      </c>
      <c r="W25" s="12" t="s">
        <v>368</v>
      </c>
      <c r="X25" s="12">
        <v>2</v>
      </c>
      <c r="Y25" s="12">
        <v>4</v>
      </c>
      <c r="Z25" s="12">
        <f t="shared" si="5"/>
        <v>2</v>
      </c>
      <c r="AA25" s="12">
        <v>5</v>
      </c>
      <c r="AB25" s="12">
        <f t="shared" si="6"/>
        <v>2</v>
      </c>
      <c r="AC25" s="12">
        <v>5</v>
      </c>
      <c r="AD25" s="12">
        <f t="shared" si="7"/>
        <v>0</v>
      </c>
      <c r="AE25" s="12">
        <v>3</v>
      </c>
      <c r="AF25" s="12">
        <f t="shared" si="8"/>
        <v>1</v>
      </c>
      <c r="AG25" s="12">
        <v>2</v>
      </c>
      <c r="AH25" s="12">
        <f t="shared" si="9"/>
        <v>2</v>
      </c>
      <c r="AI25" s="12">
        <v>5</v>
      </c>
      <c r="AJ25" s="12">
        <f t="shared" si="10"/>
        <v>2</v>
      </c>
      <c r="AK25" s="12">
        <v>4</v>
      </c>
      <c r="AL25" s="12">
        <f t="shared" si="11"/>
        <v>2</v>
      </c>
      <c r="AM25" s="12">
        <v>3</v>
      </c>
      <c r="AN25" s="12">
        <f t="shared" si="12"/>
        <v>1</v>
      </c>
      <c r="AO25" s="12">
        <v>2</v>
      </c>
      <c r="AP25" s="12">
        <f t="shared" si="13"/>
        <v>0</v>
      </c>
      <c r="AQ25" s="12">
        <v>3</v>
      </c>
      <c r="AR25" s="12">
        <f t="shared" si="14"/>
        <v>1</v>
      </c>
    </row>
    <row r="26" spans="1:44" s="12" customFormat="1" ht="195" hidden="1" x14ac:dyDescent="0.25">
      <c r="A26" s="12">
        <v>35</v>
      </c>
      <c r="B26" s="13">
        <v>44637.487418981502</v>
      </c>
      <c r="C26" s="13">
        <v>44637.490787037001</v>
      </c>
      <c r="D26" s="12">
        <f>SUM(Table1[[#This Row],[Column1]]+Table1[[#This Row],[Column2]]+Table1[[#This Row],[Column3]]+Table1[[#This Row],[Column4]]+Table1[[#This Row],[Column5]]+Table1[[#This Row],[Column6]]+Table1[[#This Row],[Column7]]+Table1[[#This Row],[Column8]]+Table1[[#This Row],[Column9]]+Table1[[#This Row],[Column10]]+Table1[[#This Row],[Column11]]+Table1[[#This Row],[Column12]]+Table1[[#This Row],[Column13]]+Table1[[#This Row],[Column14]]+Table1[[#This Row],[Column15]]+Table1[[#This Row],[Column16]])</f>
        <v>42</v>
      </c>
      <c r="E26" s="14" t="s">
        <v>129</v>
      </c>
      <c r="F26" s="12" t="s">
        <v>126</v>
      </c>
      <c r="G26" s="12" t="s">
        <v>127</v>
      </c>
      <c r="H26" s="14" t="s">
        <v>128</v>
      </c>
      <c r="I26" s="14" t="s">
        <v>80</v>
      </c>
      <c r="J26" s="12" t="s">
        <v>49</v>
      </c>
      <c r="K26" s="15" t="s">
        <v>130</v>
      </c>
      <c r="L26" s="15" t="s">
        <v>131</v>
      </c>
      <c r="M26" s="12" t="s">
        <v>73</v>
      </c>
      <c r="N26" s="12">
        <f t="shared" si="0"/>
        <v>0</v>
      </c>
      <c r="O26" s="12" t="s">
        <v>66</v>
      </c>
      <c r="P26" s="12">
        <f t="shared" si="1"/>
        <v>5</v>
      </c>
      <c r="Q26" s="12" t="s">
        <v>83</v>
      </c>
      <c r="R26" s="12">
        <f t="shared" si="2"/>
        <v>3</v>
      </c>
      <c r="S26" s="12" t="s">
        <v>55</v>
      </c>
      <c r="T26" s="12">
        <f t="shared" si="3"/>
        <v>15</v>
      </c>
      <c r="U26" s="12" t="s">
        <v>56</v>
      </c>
      <c r="V26" s="12">
        <f t="shared" si="4"/>
        <v>5</v>
      </c>
      <c r="W26" s="12" t="s">
        <v>132</v>
      </c>
      <c r="X26" s="14">
        <v>0</v>
      </c>
      <c r="Y26" s="12">
        <v>3</v>
      </c>
      <c r="Z26" s="12">
        <f t="shared" si="5"/>
        <v>1</v>
      </c>
      <c r="AA26" s="12">
        <v>4</v>
      </c>
      <c r="AB26" s="12">
        <f t="shared" si="6"/>
        <v>2</v>
      </c>
      <c r="AC26" s="12">
        <v>4</v>
      </c>
      <c r="AD26" s="12">
        <f t="shared" si="7"/>
        <v>0</v>
      </c>
      <c r="AE26" s="12">
        <v>3</v>
      </c>
      <c r="AF26" s="12">
        <f t="shared" si="8"/>
        <v>1</v>
      </c>
      <c r="AG26" s="12">
        <v>3</v>
      </c>
      <c r="AH26" s="12">
        <f t="shared" si="9"/>
        <v>1</v>
      </c>
      <c r="AI26" s="12">
        <v>5</v>
      </c>
      <c r="AJ26" s="12">
        <f t="shared" si="10"/>
        <v>2</v>
      </c>
      <c r="AK26" s="12">
        <v>4</v>
      </c>
      <c r="AL26" s="12">
        <f t="shared" si="11"/>
        <v>2</v>
      </c>
      <c r="AM26" s="12">
        <v>3</v>
      </c>
      <c r="AN26" s="12">
        <f t="shared" si="12"/>
        <v>1</v>
      </c>
      <c r="AO26" s="12">
        <v>4</v>
      </c>
      <c r="AP26" s="12">
        <f t="shared" si="13"/>
        <v>2</v>
      </c>
      <c r="AQ26" s="12">
        <v>2</v>
      </c>
      <c r="AR26" s="12">
        <f t="shared" si="14"/>
        <v>2</v>
      </c>
    </row>
    <row r="27" spans="1:44" s="12" customFormat="1" ht="409.5" hidden="1" x14ac:dyDescent="0.25">
      <c r="A27" s="12">
        <v>124</v>
      </c>
      <c r="B27" s="13">
        <v>44637.843981481499</v>
      </c>
      <c r="C27" s="13">
        <v>44637.849618055603</v>
      </c>
      <c r="D27" s="12">
        <f>SUM(Table1[[#This Row],[Column1]]+Table1[[#This Row],[Column2]]+Table1[[#This Row],[Column3]]+Table1[[#This Row],[Column4]]+Table1[[#This Row],[Column5]]+Table1[[#This Row],[Column6]]+Table1[[#This Row],[Column7]]+Table1[[#This Row],[Column8]]+Table1[[#This Row],[Column9]]+Table1[[#This Row],[Column10]]+Table1[[#This Row],[Column11]]+Table1[[#This Row],[Column12]]+Table1[[#This Row],[Column13]]+Table1[[#This Row],[Column14]]+Table1[[#This Row],[Column15]]+Table1[[#This Row],[Column16]])</f>
        <v>42</v>
      </c>
      <c r="E27" s="14" t="s">
        <v>165</v>
      </c>
      <c r="F27" s="12" t="s">
        <v>163</v>
      </c>
      <c r="G27" s="12" t="s">
        <v>164</v>
      </c>
      <c r="H27" s="14" t="s">
        <v>101</v>
      </c>
      <c r="I27" s="14" t="s">
        <v>48</v>
      </c>
      <c r="J27" s="12" t="s">
        <v>49</v>
      </c>
      <c r="K27" s="15" t="s">
        <v>166</v>
      </c>
      <c r="L27" s="15" t="s">
        <v>167</v>
      </c>
      <c r="M27" s="12" t="s">
        <v>73</v>
      </c>
      <c r="N27" s="12">
        <f t="shared" si="0"/>
        <v>0</v>
      </c>
      <c r="O27" s="12" t="s">
        <v>66</v>
      </c>
      <c r="P27" s="12">
        <f t="shared" si="1"/>
        <v>5</v>
      </c>
      <c r="Q27" s="12" t="s">
        <v>83</v>
      </c>
      <c r="R27" s="12">
        <f t="shared" si="2"/>
        <v>3</v>
      </c>
      <c r="S27" s="12" t="s">
        <v>55</v>
      </c>
      <c r="T27" s="12">
        <f t="shared" si="3"/>
        <v>15</v>
      </c>
      <c r="U27" s="12" t="s">
        <v>56</v>
      </c>
      <c r="V27" s="12">
        <f t="shared" si="4"/>
        <v>5</v>
      </c>
      <c r="W27" s="12" t="s">
        <v>168</v>
      </c>
      <c r="X27" s="12">
        <v>2</v>
      </c>
      <c r="Y27" s="12">
        <v>3</v>
      </c>
      <c r="Z27" s="12">
        <f t="shared" si="5"/>
        <v>1</v>
      </c>
      <c r="AA27" s="12">
        <v>5</v>
      </c>
      <c r="AB27" s="12">
        <f t="shared" si="6"/>
        <v>2</v>
      </c>
      <c r="AC27" s="12">
        <v>4</v>
      </c>
      <c r="AD27" s="12">
        <f t="shared" si="7"/>
        <v>0</v>
      </c>
      <c r="AE27" s="12">
        <v>2</v>
      </c>
      <c r="AF27" s="12">
        <f t="shared" si="8"/>
        <v>0</v>
      </c>
      <c r="AG27" s="12">
        <v>2</v>
      </c>
      <c r="AH27" s="12">
        <f t="shared" si="9"/>
        <v>2</v>
      </c>
      <c r="AI27" s="12">
        <v>4</v>
      </c>
      <c r="AJ27" s="12">
        <f t="shared" si="10"/>
        <v>2</v>
      </c>
      <c r="AK27" s="12">
        <v>4</v>
      </c>
      <c r="AL27" s="12">
        <f t="shared" si="11"/>
        <v>2</v>
      </c>
      <c r="AM27" s="12">
        <v>4</v>
      </c>
      <c r="AN27" s="12">
        <f t="shared" si="12"/>
        <v>0</v>
      </c>
      <c r="AO27" s="12">
        <v>3</v>
      </c>
      <c r="AP27" s="12">
        <f t="shared" si="13"/>
        <v>1</v>
      </c>
      <c r="AQ27" s="12">
        <v>1</v>
      </c>
      <c r="AR27" s="12">
        <f t="shared" si="14"/>
        <v>2</v>
      </c>
    </row>
    <row r="28" spans="1:44" s="12" customFormat="1" ht="405" hidden="1" x14ac:dyDescent="0.25">
      <c r="A28" s="12">
        <v>181</v>
      </c>
      <c r="B28" s="13">
        <v>44638.695520833302</v>
      </c>
      <c r="C28" s="13">
        <v>44638.702418981498</v>
      </c>
      <c r="D28" s="12">
        <f>SUM(Table1[[#This Row],[Column1]]+Table1[[#This Row],[Column2]]+Table1[[#This Row],[Column3]]+Table1[[#This Row],[Column4]]+Table1[[#This Row],[Column5]]+Table1[[#This Row],[Column6]]+Table1[[#This Row],[Column7]]+Table1[[#This Row],[Column8]]+Table1[[#This Row],[Column9]]+Table1[[#This Row],[Column10]]+Table1[[#This Row],[Column11]]+Table1[[#This Row],[Column12]]+Table1[[#This Row],[Column13]]+Table1[[#This Row],[Column14]]+Table1[[#This Row],[Column15]]+Table1[[#This Row],[Column16]])</f>
        <v>38</v>
      </c>
      <c r="E28" s="14" t="s">
        <v>209</v>
      </c>
      <c r="F28" s="12" t="s">
        <v>206</v>
      </c>
      <c r="G28" s="12" t="s">
        <v>207</v>
      </c>
      <c r="H28" s="14" t="s">
        <v>208</v>
      </c>
      <c r="I28" s="14" t="s">
        <v>173</v>
      </c>
      <c r="J28" s="12" t="s">
        <v>49</v>
      </c>
      <c r="K28" s="15" t="s">
        <v>210</v>
      </c>
      <c r="L28" s="15"/>
      <c r="M28" s="12" t="s">
        <v>52</v>
      </c>
      <c r="N28" s="12">
        <f t="shared" si="0"/>
        <v>1</v>
      </c>
      <c r="O28" s="12" t="s">
        <v>66</v>
      </c>
      <c r="P28" s="12">
        <f t="shared" si="1"/>
        <v>5</v>
      </c>
      <c r="Q28" s="12" t="s">
        <v>54</v>
      </c>
      <c r="R28" s="12">
        <f t="shared" si="2"/>
        <v>5</v>
      </c>
      <c r="S28" s="12" t="s">
        <v>74</v>
      </c>
      <c r="T28" s="12">
        <f t="shared" si="3"/>
        <v>0</v>
      </c>
      <c r="U28" s="12" t="s">
        <v>56</v>
      </c>
      <c r="V28" s="12">
        <f t="shared" si="4"/>
        <v>5</v>
      </c>
      <c r="W28" s="12" t="s">
        <v>211</v>
      </c>
      <c r="X28" s="12">
        <v>2</v>
      </c>
      <c r="Y28" s="12">
        <v>4</v>
      </c>
      <c r="Z28" s="12">
        <f t="shared" si="5"/>
        <v>2</v>
      </c>
      <c r="AA28" s="12">
        <v>4</v>
      </c>
      <c r="AB28" s="12">
        <f t="shared" si="6"/>
        <v>2</v>
      </c>
      <c r="AC28" s="12">
        <v>2</v>
      </c>
      <c r="AD28" s="12">
        <f t="shared" si="7"/>
        <v>2</v>
      </c>
      <c r="AE28" s="12">
        <v>5</v>
      </c>
      <c r="AF28" s="12">
        <f t="shared" si="8"/>
        <v>2</v>
      </c>
      <c r="AG28" s="12">
        <v>1</v>
      </c>
      <c r="AH28" s="12">
        <f t="shared" si="9"/>
        <v>2</v>
      </c>
      <c r="AI28" s="12">
        <v>4</v>
      </c>
      <c r="AJ28" s="12">
        <f t="shared" si="10"/>
        <v>2</v>
      </c>
      <c r="AK28" s="12">
        <v>5</v>
      </c>
      <c r="AL28" s="12">
        <f t="shared" si="11"/>
        <v>2</v>
      </c>
      <c r="AM28" s="12">
        <v>2</v>
      </c>
      <c r="AN28" s="12">
        <f t="shared" si="12"/>
        <v>2</v>
      </c>
      <c r="AO28" s="12">
        <v>5</v>
      </c>
      <c r="AP28" s="12">
        <f t="shared" si="13"/>
        <v>2</v>
      </c>
      <c r="AQ28" s="12">
        <v>1</v>
      </c>
      <c r="AR28" s="12">
        <f t="shared" si="14"/>
        <v>2</v>
      </c>
    </row>
    <row r="29" spans="1:44" s="12" customFormat="1" hidden="1" x14ac:dyDescent="0.25">
      <c r="A29" s="12">
        <v>8</v>
      </c>
      <c r="B29" s="12">
        <v>44637.483495370398</v>
      </c>
      <c r="C29" s="12">
        <v>44637.486331018503</v>
      </c>
      <c r="D29" s="12">
        <f>SUM(Table1[[#This Row],[Column1]]+Table1[[#This Row],[Column2]]+Table1[[#This Row],[Column3]]+Table1[[#This Row],[Column4]]+Table1[[#This Row],[Column5]]+Table1[[#This Row],[Column6]]+Table1[[#This Row],[Column7]]+Table1[[#This Row],[Column8]]+Table1[[#This Row],[Column9]]+Table1[[#This Row],[Column10]]+Table1[[#This Row],[Column11]]+Table1[[#This Row],[Column12]]+Table1[[#This Row],[Column13]]+Table1[[#This Row],[Column14]]+Table1[[#This Row],[Column15]]+Table1[[#This Row],[Column16]])</f>
        <v>37</v>
      </c>
      <c r="E29" s="12" t="s">
        <v>371</v>
      </c>
      <c r="F29" s="12" t="s">
        <v>369</v>
      </c>
      <c r="G29" s="12" t="s">
        <v>370</v>
      </c>
      <c r="H29" s="12" t="s">
        <v>101</v>
      </c>
      <c r="I29" s="12" t="s">
        <v>80</v>
      </c>
      <c r="J29" s="12" t="s">
        <v>49</v>
      </c>
      <c r="K29" s="12" t="s">
        <v>372</v>
      </c>
      <c r="M29" s="12" t="s">
        <v>52</v>
      </c>
      <c r="N29" s="12">
        <f t="shared" si="0"/>
        <v>1</v>
      </c>
      <c r="O29" s="12" t="s">
        <v>66</v>
      </c>
      <c r="P29" s="12">
        <f t="shared" si="1"/>
        <v>5</v>
      </c>
      <c r="Q29" s="12" t="s">
        <v>54</v>
      </c>
      <c r="R29" s="12">
        <f t="shared" si="2"/>
        <v>5</v>
      </c>
      <c r="S29" s="12" t="s">
        <v>74</v>
      </c>
      <c r="T29" s="12">
        <f t="shared" si="3"/>
        <v>0</v>
      </c>
      <c r="U29" s="12" t="s">
        <v>56</v>
      </c>
      <c r="V29" s="12">
        <f t="shared" si="4"/>
        <v>5</v>
      </c>
      <c r="W29" s="12" t="s">
        <v>216</v>
      </c>
      <c r="X29" s="12">
        <v>2</v>
      </c>
      <c r="Y29" s="12">
        <v>4</v>
      </c>
      <c r="Z29" s="12">
        <f t="shared" si="5"/>
        <v>2</v>
      </c>
      <c r="AA29" s="12">
        <v>4</v>
      </c>
      <c r="AB29" s="12">
        <f t="shared" si="6"/>
        <v>2</v>
      </c>
      <c r="AC29" s="12">
        <v>1</v>
      </c>
      <c r="AD29" s="12">
        <f t="shared" si="7"/>
        <v>2</v>
      </c>
      <c r="AE29" s="12">
        <v>5</v>
      </c>
      <c r="AF29" s="12">
        <f t="shared" si="8"/>
        <v>2</v>
      </c>
      <c r="AG29" s="12">
        <v>1</v>
      </c>
      <c r="AH29" s="12">
        <f t="shared" si="9"/>
        <v>2</v>
      </c>
      <c r="AI29" s="12">
        <v>4</v>
      </c>
      <c r="AJ29" s="12">
        <f t="shared" si="10"/>
        <v>2</v>
      </c>
      <c r="AK29" s="12">
        <v>5</v>
      </c>
      <c r="AL29" s="12">
        <f t="shared" si="11"/>
        <v>2</v>
      </c>
      <c r="AM29" s="12">
        <v>1</v>
      </c>
      <c r="AN29" s="12">
        <f t="shared" si="12"/>
        <v>2</v>
      </c>
      <c r="AO29" s="12">
        <v>3</v>
      </c>
      <c r="AP29" s="12">
        <f t="shared" si="13"/>
        <v>1</v>
      </c>
      <c r="AQ29" s="12">
        <v>1</v>
      </c>
      <c r="AR29" s="12">
        <f t="shared" si="14"/>
        <v>2</v>
      </c>
    </row>
    <row r="30" spans="1:44" s="12" customFormat="1" x14ac:dyDescent="0.25">
      <c r="A30" s="12">
        <v>103</v>
      </c>
      <c r="B30" s="12">
        <v>44637.6973842593</v>
      </c>
      <c r="C30" s="12">
        <v>44637.699687499997</v>
      </c>
      <c r="D30" s="12">
        <f>SUM(Table1[[#This Row],[Column1]]+Table1[[#This Row],[Column2]]+Table1[[#This Row],[Column3]]+Table1[[#This Row],[Column4]]+Table1[[#This Row],[Column5]]+Table1[[#This Row],[Column6]]+Table1[[#This Row],[Column7]]+Table1[[#This Row],[Column8]]+Table1[[#This Row],[Column9]]+Table1[[#This Row],[Column10]]+Table1[[#This Row],[Column11]]+Table1[[#This Row],[Column12]]+Table1[[#This Row],[Column13]]+Table1[[#This Row],[Column14]]+Table1[[#This Row],[Column15]]+Table1[[#This Row],[Column16]])</f>
        <v>46</v>
      </c>
      <c r="E30" s="25" t="s">
        <v>410</v>
      </c>
      <c r="F30" s="12" t="s">
        <v>408</v>
      </c>
      <c r="G30" s="12" t="s">
        <v>409</v>
      </c>
      <c r="H30" s="12" t="s">
        <v>324</v>
      </c>
      <c r="I30" s="12" t="s">
        <v>71</v>
      </c>
      <c r="J30" s="12" t="s">
        <v>63</v>
      </c>
      <c r="K30" s="12" t="s">
        <v>411</v>
      </c>
      <c r="L30" s="12" t="s">
        <v>412</v>
      </c>
      <c r="M30" s="12" t="s">
        <v>52</v>
      </c>
      <c r="N30" s="12">
        <f t="shared" si="0"/>
        <v>1</v>
      </c>
      <c r="O30" s="12" t="s">
        <v>53</v>
      </c>
      <c r="P30" s="12">
        <f t="shared" si="1"/>
        <v>3</v>
      </c>
      <c r="Q30" s="12" t="s">
        <v>54</v>
      </c>
      <c r="R30" s="12">
        <f t="shared" si="2"/>
        <v>5</v>
      </c>
      <c r="S30" s="12" t="s">
        <v>55</v>
      </c>
      <c r="T30" s="12">
        <f t="shared" si="3"/>
        <v>15</v>
      </c>
      <c r="U30" s="12" t="s">
        <v>106</v>
      </c>
      <c r="V30" s="12">
        <f t="shared" si="4"/>
        <v>5</v>
      </c>
      <c r="W30" s="12" t="s">
        <v>413</v>
      </c>
      <c r="X30" s="12">
        <v>2</v>
      </c>
      <c r="Y30" s="12">
        <v>4</v>
      </c>
      <c r="Z30" s="12">
        <f t="shared" si="5"/>
        <v>2</v>
      </c>
      <c r="AA30" s="12">
        <v>4</v>
      </c>
      <c r="AB30" s="12">
        <f t="shared" si="6"/>
        <v>2</v>
      </c>
      <c r="AC30" s="12">
        <v>3</v>
      </c>
      <c r="AD30" s="12">
        <f t="shared" si="7"/>
        <v>1</v>
      </c>
      <c r="AE30" s="12">
        <v>3</v>
      </c>
      <c r="AF30" s="12">
        <f t="shared" si="8"/>
        <v>1</v>
      </c>
      <c r="AG30" s="12">
        <v>4</v>
      </c>
      <c r="AH30" s="12">
        <f t="shared" si="9"/>
        <v>0</v>
      </c>
      <c r="AI30" s="12">
        <v>5</v>
      </c>
      <c r="AJ30" s="12">
        <f t="shared" si="10"/>
        <v>2</v>
      </c>
      <c r="AK30" s="12">
        <v>5</v>
      </c>
      <c r="AL30" s="12">
        <f t="shared" si="11"/>
        <v>2</v>
      </c>
      <c r="AM30" s="12">
        <v>2</v>
      </c>
      <c r="AN30" s="12">
        <f t="shared" si="12"/>
        <v>2</v>
      </c>
      <c r="AO30" s="12">
        <v>3</v>
      </c>
      <c r="AP30" s="12">
        <f t="shared" si="13"/>
        <v>1</v>
      </c>
      <c r="AQ30" s="12">
        <v>2</v>
      </c>
      <c r="AR30" s="12">
        <f t="shared" si="14"/>
        <v>2</v>
      </c>
    </row>
    <row r="31" spans="1:44" s="16" customFormat="1" ht="409.5" x14ac:dyDescent="0.25">
      <c r="A31" s="12">
        <v>184</v>
      </c>
      <c r="B31" s="13">
        <v>44638.783032407402</v>
      </c>
      <c r="C31" s="13">
        <v>44638.7980902778</v>
      </c>
      <c r="D31" s="12">
        <f>SUM(Table1[[#This Row],[Column1]]+Table1[[#This Row],[Column2]]+Table1[[#This Row],[Column3]]+Table1[[#This Row],[Column4]]+Table1[[#This Row],[Column5]]+Table1[[#This Row],[Column6]]+Table1[[#This Row],[Column7]]+Table1[[#This Row],[Column8]]+Table1[[#This Row],[Column9]]+Table1[[#This Row],[Column10]]+Table1[[#This Row],[Column11]]+Table1[[#This Row],[Column12]]+Table1[[#This Row],[Column13]]+Table1[[#This Row],[Column14]]+Table1[[#This Row],[Column15]]+Table1[[#This Row],[Column16]])</f>
        <v>45</v>
      </c>
      <c r="E31" s="26" t="s">
        <v>143</v>
      </c>
      <c r="F31" s="12" t="s">
        <v>140</v>
      </c>
      <c r="G31" s="12" t="s">
        <v>141</v>
      </c>
      <c r="H31" s="12" t="s">
        <v>142</v>
      </c>
      <c r="I31" s="14" t="s">
        <v>144</v>
      </c>
      <c r="J31" s="12" t="s">
        <v>63</v>
      </c>
      <c r="K31" s="15" t="s">
        <v>145</v>
      </c>
      <c r="L31" s="15" t="s">
        <v>146</v>
      </c>
      <c r="M31" s="12" t="s">
        <v>73</v>
      </c>
      <c r="N31" s="12">
        <f t="shared" si="0"/>
        <v>0</v>
      </c>
      <c r="O31" s="12" t="s">
        <v>66</v>
      </c>
      <c r="P31" s="12">
        <f t="shared" si="1"/>
        <v>5</v>
      </c>
      <c r="Q31" s="12" t="s">
        <v>83</v>
      </c>
      <c r="R31" s="12">
        <f t="shared" si="2"/>
        <v>3</v>
      </c>
      <c r="S31" s="12" t="s">
        <v>90</v>
      </c>
      <c r="T31" s="12">
        <f t="shared" si="3"/>
        <v>15</v>
      </c>
      <c r="U31" s="12" t="s">
        <v>56</v>
      </c>
      <c r="V31" s="12">
        <f t="shared" si="4"/>
        <v>5</v>
      </c>
      <c r="W31" s="12" t="s">
        <v>147</v>
      </c>
      <c r="X31" s="12">
        <v>2</v>
      </c>
      <c r="Y31" s="12">
        <v>5</v>
      </c>
      <c r="Z31" s="12">
        <f t="shared" si="5"/>
        <v>2</v>
      </c>
      <c r="AA31" s="12">
        <v>5</v>
      </c>
      <c r="AB31" s="12">
        <f t="shared" si="6"/>
        <v>2</v>
      </c>
      <c r="AC31" s="12">
        <v>3</v>
      </c>
      <c r="AD31" s="12">
        <f t="shared" si="7"/>
        <v>1</v>
      </c>
      <c r="AE31" s="12">
        <v>4</v>
      </c>
      <c r="AF31" s="12">
        <f t="shared" si="8"/>
        <v>2</v>
      </c>
      <c r="AG31" s="12">
        <v>4</v>
      </c>
      <c r="AH31" s="12">
        <f t="shared" si="9"/>
        <v>0</v>
      </c>
      <c r="AI31" s="12">
        <v>5</v>
      </c>
      <c r="AJ31" s="12">
        <f t="shared" si="10"/>
        <v>2</v>
      </c>
      <c r="AK31" s="12">
        <v>5</v>
      </c>
      <c r="AL31" s="12">
        <f t="shared" si="11"/>
        <v>2</v>
      </c>
      <c r="AM31" s="12">
        <v>2</v>
      </c>
      <c r="AN31" s="12">
        <f t="shared" si="12"/>
        <v>2</v>
      </c>
      <c r="AO31" s="12">
        <v>2</v>
      </c>
      <c r="AP31" s="12">
        <f t="shared" si="13"/>
        <v>0</v>
      </c>
      <c r="AQ31" s="12">
        <v>2</v>
      </c>
      <c r="AR31" s="12">
        <f t="shared" si="14"/>
        <v>2</v>
      </c>
    </row>
    <row r="32" spans="1:44" s="16" customFormat="1" hidden="1" x14ac:dyDescent="0.25">
      <c r="A32" s="12">
        <v>289</v>
      </c>
      <c r="B32" s="12">
        <v>44644.565775463001</v>
      </c>
      <c r="C32" s="12">
        <v>44644.5690972222</v>
      </c>
      <c r="D32" s="12">
        <f>SUM(Table1[[#This Row],[Column1]]+Table1[[#This Row],[Column2]]+Table1[[#This Row],[Column3]]+Table1[[#This Row],[Column4]]+Table1[[#This Row],[Column5]]+Table1[[#This Row],[Column6]]+Table1[[#This Row],[Column7]]+Table1[[#This Row],[Column8]]+Table1[[#This Row],[Column9]]+Table1[[#This Row],[Column10]]+Table1[[#This Row],[Column11]]+Table1[[#This Row],[Column12]]+Table1[[#This Row],[Column13]]+Table1[[#This Row],[Column14]]+Table1[[#This Row],[Column15]]+Table1[[#This Row],[Column16]])</f>
        <v>35</v>
      </c>
      <c r="E32" s="12" t="s">
        <v>347</v>
      </c>
      <c r="F32" s="12" t="s">
        <v>345</v>
      </c>
      <c r="G32" s="12" t="s">
        <v>346</v>
      </c>
      <c r="H32" s="12" t="s">
        <v>128</v>
      </c>
      <c r="I32" s="12" t="s">
        <v>103</v>
      </c>
      <c r="J32" s="12" t="s">
        <v>49</v>
      </c>
      <c r="K32" s="12" t="s">
        <v>348</v>
      </c>
      <c r="L32" s="12" t="s">
        <v>349</v>
      </c>
      <c r="M32" s="12" t="s">
        <v>73</v>
      </c>
      <c r="N32" s="12">
        <f t="shared" si="0"/>
        <v>0</v>
      </c>
      <c r="O32" s="12" t="s">
        <v>53</v>
      </c>
      <c r="P32" s="12">
        <f t="shared" si="1"/>
        <v>3</v>
      </c>
      <c r="Q32" s="12" t="s">
        <v>350</v>
      </c>
      <c r="R32" s="12">
        <f t="shared" si="2"/>
        <v>0</v>
      </c>
      <c r="S32" s="12" t="s">
        <v>90</v>
      </c>
      <c r="T32" s="12">
        <f t="shared" si="3"/>
        <v>15</v>
      </c>
      <c r="U32" s="12" t="s">
        <v>56</v>
      </c>
      <c r="V32" s="12">
        <f t="shared" si="4"/>
        <v>5</v>
      </c>
      <c r="W32" s="12" t="s">
        <v>351</v>
      </c>
      <c r="X32" s="12">
        <v>2</v>
      </c>
      <c r="Y32" s="12">
        <v>4</v>
      </c>
      <c r="Z32" s="12">
        <f t="shared" si="5"/>
        <v>2</v>
      </c>
      <c r="AA32" s="12">
        <v>2</v>
      </c>
      <c r="AB32" s="12">
        <f t="shared" si="6"/>
        <v>0</v>
      </c>
      <c r="AC32" s="12">
        <v>3</v>
      </c>
      <c r="AD32" s="12">
        <f t="shared" si="7"/>
        <v>1</v>
      </c>
      <c r="AE32" s="12">
        <v>1</v>
      </c>
      <c r="AF32" s="12">
        <f t="shared" si="8"/>
        <v>0</v>
      </c>
      <c r="AG32" s="12">
        <v>5</v>
      </c>
      <c r="AH32" s="12">
        <f t="shared" si="9"/>
        <v>0</v>
      </c>
      <c r="AI32" s="12">
        <v>3</v>
      </c>
      <c r="AJ32" s="12">
        <f t="shared" si="10"/>
        <v>1</v>
      </c>
      <c r="AK32" s="12">
        <v>3</v>
      </c>
      <c r="AL32" s="12">
        <f t="shared" si="11"/>
        <v>1</v>
      </c>
      <c r="AM32" s="12">
        <v>1</v>
      </c>
      <c r="AN32" s="12">
        <f t="shared" si="12"/>
        <v>2</v>
      </c>
      <c r="AO32" s="12">
        <v>5</v>
      </c>
      <c r="AP32" s="12">
        <f t="shared" si="13"/>
        <v>2</v>
      </c>
      <c r="AQ32" s="12">
        <v>3</v>
      </c>
      <c r="AR32" s="12">
        <f t="shared" si="14"/>
        <v>1</v>
      </c>
    </row>
    <row r="33" spans="1:44" s="12" customFormat="1" ht="409.5" x14ac:dyDescent="0.25">
      <c r="A33" s="12">
        <v>109</v>
      </c>
      <c r="B33" s="13">
        <v>44637.7316319444</v>
      </c>
      <c r="C33" s="13">
        <v>44637.736388888901</v>
      </c>
      <c r="E33" s="26" t="s">
        <v>179</v>
      </c>
      <c r="F33" s="12" t="s">
        <v>177</v>
      </c>
      <c r="G33" s="12" t="s">
        <v>178</v>
      </c>
      <c r="H33" s="14" t="s">
        <v>94</v>
      </c>
      <c r="I33" s="14" t="s">
        <v>71</v>
      </c>
      <c r="J33" s="12" t="s">
        <v>63</v>
      </c>
      <c r="K33" s="15" t="s">
        <v>180</v>
      </c>
      <c r="L33" s="15"/>
      <c r="M33" s="12" t="s">
        <v>73</v>
      </c>
      <c r="N33" s="12">
        <f t="shared" si="0"/>
        <v>0</v>
      </c>
      <c r="O33" s="12" t="s">
        <v>66</v>
      </c>
      <c r="P33" s="12">
        <f t="shared" si="1"/>
        <v>5</v>
      </c>
      <c r="Q33" s="12" t="s">
        <v>54</v>
      </c>
      <c r="R33" s="12">
        <f t="shared" si="2"/>
        <v>5</v>
      </c>
      <c r="S33" s="12" t="s">
        <v>74</v>
      </c>
      <c r="T33" s="12">
        <f t="shared" si="3"/>
        <v>0</v>
      </c>
      <c r="U33" s="12" t="s">
        <v>56</v>
      </c>
      <c r="V33" s="12">
        <f t="shared" si="4"/>
        <v>5</v>
      </c>
      <c r="W33" s="12" t="s">
        <v>181</v>
      </c>
      <c r="X33" s="12">
        <v>2</v>
      </c>
      <c r="Y33" s="12">
        <v>4</v>
      </c>
      <c r="Z33" s="12">
        <f t="shared" si="5"/>
        <v>2</v>
      </c>
      <c r="AA33" s="12">
        <v>5</v>
      </c>
      <c r="AB33" s="12">
        <f t="shared" si="6"/>
        <v>2</v>
      </c>
      <c r="AC33" s="12">
        <v>5</v>
      </c>
      <c r="AD33" s="12">
        <f t="shared" si="7"/>
        <v>0</v>
      </c>
      <c r="AE33" s="12">
        <v>5</v>
      </c>
      <c r="AF33" s="12">
        <f t="shared" si="8"/>
        <v>2</v>
      </c>
      <c r="AG33" s="12">
        <v>1</v>
      </c>
      <c r="AH33" s="12">
        <f t="shared" si="9"/>
        <v>2</v>
      </c>
      <c r="AI33" s="12">
        <v>5</v>
      </c>
      <c r="AJ33" s="12">
        <f t="shared" si="10"/>
        <v>2</v>
      </c>
      <c r="AK33" s="12">
        <v>5</v>
      </c>
      <c r="AL33" s="12">
        <f t="shared" si="11"/>
        <v>2</v>
      </c>
      <c r="AM33" s="12">
        <v>1</v>
      </c>
      <c r="AN33" s="12">
        <f t="shared" si="12"/>
        <v>2</v>
      </c>
      <c r="AO33" s="12">
        <v>4</v>
      </c>
      <c r="AP33" s="12">
        <f t="shared" si="13"/>
        <v>2</v>
      </c>
      <c r="AQ33" s="12">
        <v>1</v>
      </c>
      <c r="AR33" s="12">
        <f t="shared" si="14"/>
        <v>2</v>
      </c>
    </row>
    <row r="34" spans="1:44" s="16" customFormat="1" ht="409.5" hidden="1" x14ac:dyDescent="0.25">
      <c r="A34" s="12">
        <v>166</v>
      </c>
      <c r="B34" s="13">
        <v>44638.614212963003</v>
      </c>
      <c r="C34" s="13">
        <v>44638.626782407402</v>
      </c>
      <c r="D34" s="12">
        <f>SUM(Table1[[#This Row],[Column1]]+Table1[[#This Row],[Column2]]+Table1[[#This Row],[Column3]]+Table1[[#This Row],[Column4]]+Table1[[#This Row],[Column5]]+Table1[[#This Row],[Column6]]+Table1[[#This Row],[Column7]]+Table1[[#This Row],[Column8]]+Table1[[#This Row],[Column9]]+Table1[[#This Row],[Column10]]+Table1[[#This Row],[Column11]]+Table1[[#This Row],[Column12]]+Table1[[#This Row],[Column13]]+Table1[[#This Row],[Column14]]+Table1[[#This Row],[Column15]]+Table1[[#This Row],[Column16]])</f>
        <v>34</v>
      </c>
      <c r="E34" s="14" t="s">
        <v>237</v>
      </c>
      <c r="F34" s="12" t="s">
        <v>234</v>
      </c>
      <c r="G34" s="12" t="s">
        <v>235</v>
      </c>
      <c r="H34" s="12" t="s">
        <v>236</v>
      </c>
      <c r="I34" s="14" t="s">
        <v>103</v>
      </c>
      <c r="J34" s="12" t="s">
        <v>49</v>
      </c>
      <c r="K34" s="15" t="s">
        <v>238</v>
      </c>
      <c r="L34" s="15"/>
      <c r="M34" s="12" t="s">
        <v>73</v>
      </c>
      <c r="N34" s="12">
        <f t="shared" ref="N34:N53" si="15">IF($M34="0-1 Eğitim",0,IF($M34="2-5 Eğitim",1,3))</f>
        <v>0</v>
      </c>
      <c r="O34" s="12" t="s">
        <v>66</v>
      </c>
      <c r="P34" s="12">
        <f t="shared" ref="P34:P53" si="16">IF($O34="Hiç ilgimi çekmiyor veya az ilgimi çekiyor.",0,IF($O34="Orta düzeyde ilgileniyorum.",3,5))</f>
        <v>5</v>
      </c>
      <c r="Q34" s="12" t="s">
        <v>54</v>
      </c>
      <c r="R34" s="12">
        <f t="shared" ref="R34:R53" si="17">IF($Q34="neredeyse hiç fikir geliştirmedim. ",0,IF($Q34="bazen fikir geliştiririm. ",3,5))</f>
        <v>5</v>
      </c>
      <c r="S34" s="12" t="s">
        <v>74</v>
      </c>
      <c r="T34" s="12">
        <f t="shared" ref="T34:T53" si="18">IF($S34="Hayır.",0,15)</f>
        <v>0</v>
      </c>
      <c r="U34" s="12" t="s">
        <v>56</v>
      </c>
      <c r="V34" s="12">
        <f t="shared" ref="V34:V53" si="19">IF($U34="Hayır",0,5)</f>
        <v>5</v>
      </c>
      <c r="W34" s="12" t="s">
        <v>239</v>
      </c>
      <c r="X34" s="12">
        <v>2</v>
      </c>
      <c r="Y34" s="12">
        <v>5</v>
      </c>
      <c r="Z34" s="12">
        <f t="shared" ref="Z34:Z53" si="20">IF($Y34&gt;3,2,IF($Y34=3,1,0))</f>
        <v>2</v>
      </c>
      <c r="AA34" s="12">
        <v>5</v>
      </c>
      <c r="AB34" s="12">
        <f t="shared" ref="AB34:AB53" si="21">IF($AA34&gt;3,2,IF($AA34=3,1,0))</f>
        <v>2</v>
      </c>
      <c r="AC34" s="12">
        <v>4</v>
      </c>
      <c r="AD34" s="12">
        <f t="shared" ref="AD34:AD53" si="22">IF($AC34&lt;3,2,IF($AC34=3,1,0))</f>
        <v>0</v>
      </c>
      <c r="AE34" s="12">
        <v>4</v>
      </c>
      <c r="AF34" s="12">
        <f t="shared" ref="AF34:AF53" si="23">IF($AE34&gt;3,2,IF($AE34=3,1,0))</f>
        <v>2</v>
      </c>
      <c r="AG34" s="12">
        <v>3</v>
      </c>
      <c r="AH34" s="12">
        <f t="shared" ref="AH34:AH53" si="24">IF($AG34&lt;3,2,IF($AG34=3,1,0))</f>
        <v>1</v>
      </c>
      <c r="AI34" s="12">
        <v>5</v>
      </c>
      <c r="AJ34" s="12">
        <f t="shared" ref="AJ34:AJ53" si="25">IF($AI34&gt;3,2,IF($AI34=3,1,0))</f>
        <v>2</v>
      </c>
      <c r="AK34" s="12">
        <v>5</v>
      </c>
      <c r="AL34" s="12">
        <f t="shared" ref="AL34:AL53" si="26">IF($AK34&gt;3,2,IF($AK34=3,1,0))</f>
        <v>2</v>
      </c>
      <c r="AM34" s="12">
        <v>2</v>
      </c>
      <c r="AN34" s="12">
        <f t="shared" ref="AN34:AN53" si="27">IF($AM34&lt;3,2,IF($AM34=3,1,0))</f>
        <v>2</v>
      </c>
      <c r="AO34" s="12">
        <v>4</v>
      </c>
      <c r="AP34" s="12">
        <f t="shared" ref="AP34:AP53" si="28">IF($AO34&gt;3,2,IF($AO34=3,1,0))</f>
        <v>2</v>
      </c>
      <c r="AQ34" s="12">
        <v>1</v>
      </c>
      <c r="AR34" s="12">
        <f t="shared" ref="AR34:AR53" si="29">IF($AQ34&lt;3,2,IF($AQ34=3,1,0))</f>
        <v>2</v>
      </c>
    </row>
    <row r="35" spans="1:44" s="16" customFormat="1" ht="409.5" hidden="1" x14ac:dyDescent="0.25">
      <c r="A35" s="12">
        <v>86</v>
      </c>
      <c r="B35" s="13">
        <v>44637.618576388901</v>
      </c>
      <c r="C35" s="13">
        <v>44637.623541666697</v>
      </c>
      <c r="D35" s="12">
        <f>SUM(Table1[[#This Row],[Column1]]+Table1[[#This Row],[Column2]]+Table1[[#This Row],[Column3]]+Table1[[#This Row],[Column4]]+Table1[[#This Row],[Column5]]+Table1[[#This Row],[Column6]]+Table1[[#This Row],[Column7]]+Table1[[#This Row],[Column8]]+Table1[[#This Row],[Column9]]+Table1[[#This Row],[Column10]]+Table1[[#This Row],[Column11]]+Table1[[#This Row],[Column12]]+Table1[[#This Row],[Column13]]+Table1[[#This Row],[Column14]]+Table1[[#This Row],[Column15]]+Table1[[#This Row],[Column16]])</f>
        <v>33</v>
      </c>
      <c r="E35" s="14" t="s">
        <v>70</v>
      </c>
      <c r="F35" s="12" t="s">
        <v>68</v>
      </c>
      <c r="G35" s="12" t="s">
        <v>69</v>
      </c>
      <c r="H35" s="14" t="s">
        <v>60</v>
      </c>
      <c r="I35" s="14" t="s">
        <v>71</v>
      </c>
      <c r="J35" s="12" t="s">
        <v>49</v>
      </c>
      <c r="K35" s="15" t="s">
        <v>72</v>
      </c>
      <c r="L35" s="15"/>
      <c r="M35" s="12" t="s">
        <v>73</v>
      </c>
      <c r="N35" s="12">
        <f t="shared" si="15"/>
        <v>0</v>
      </c>
      <c r="O35" s="12" t="s">
        <v>66</v>
      </c>
      <c r="P35" s="12">
        <f t="shared" si="16"/>
        <v>5</v>
      </c>
      <c r="Q35" s="12" t="s">
        <v>54</v>
      </c>
      <c r="R35" s="12">
        <f t="shared" si="17"/>
        <v>5</v>
      </c>
      <c r="S35" s="12" t="s">
        <v>74</v>
      </c>
      <c r="T35" s="12">
        <f t="shared" si="18"/>
        <v>0</v>
      </c>
      <c r="U35" s="12" t="s">
        <v>56</v>
      </c>
      <c r="V35" s="12">
        <f t="shared" si="19"/>
        <v>5</v>
      </c>
      <c r="W35" s="12" t="s">
        <v>75</v>
      </c>
      <c r="X35" s="12">
        <v>2</v>
      </c>
      <c r="Y35" s="12">
        <v>5</v>
      </c>
      <c r="Z35" s="12">
        <f t="shared" si="20"/>
        <v>2</v>
      </c>
      <c r="AA35" s="12">
        <v>5</v>
      </c>
      <c r="AB35" s="12">
        <f t="shared" si="21"/>
        <v>2</v>
      </c>
      <c r="AC35" s="12">
        <v>5</v>
      </c>
      <c r="AD35" s="12">
        <f t="shared" si="22"/>
        <v>0</v>
      </c>
      <c r="AE35" s="12">
        <v>5</v>
      </c>
      <c r="AF35" s="12">
        <f t="shared" si="23"/>
        <v>2</v>
      </c>
      <c r="AG35" s="12">
        <v>3</v>
      </c>
      <c r="AH35" s="12">
        <f t="shared" si="24"/>
        <v>1</v>
      </c>
      <c r="AI35" s="12">
        <v>5</v>
      </c>
      <c r="AJ35" s="12">
        <f t="shared" si="25"/>
        <v>2</v>
      </c>
      <c r="AK35" s="12">
        <v>5</v>
      </c>
      <c r="AL35" s="12">
        <f t="shared" si="26"/>
        <v>2</v>
      </c>
      <c r="AM35" s="12">
        <v>3</v>
      </c>
      <c r="AN35" s="12">
        <f t="shared" si="27"/>
        <v>1</v>
      </c>
      <c r="AO35" s="12">
        <v>4</v>
      </c>
      <c r="AP35" s="12">
        <f t="shared" si="28"/>
        <v>2</v>
      </c>
      <c r="AQ35" s="12">
        <v>2</v>
      </c>
      <c r="AR35" s="12">
        <f t="shared" si="29"/>
        <v>2</v>
      </c>
    </row>
    <row r="36" spans="1:44" s="12" customFormat="1" hidden="1" x14ac:dyDescent="0.25">
      <c r="A36" s="12">
        <v>223</v>
      </c>
      <c r="B36" s="12">
        <v>44642.450717592597</v>
      </c>
      <c r="C36" s="12">
        <v>44642.454375000001</v>
      </c>
      <c r="D36" s="12">
        <f>SUM(Table1[[#This Row],[Column1]]+Table1[[#This Row],[Column2]]+Table1[[#This Row],[Column3]]+Table1[[#This Row],[Column4]]+Table1[[#This Row],[Column5]]+Table1[[#This Row],[Column6]]+Table1[[#This Row],[Column7]]+Table1[[#This Row],[Column8]]+Table1[[#This Row],[Column9]]+Table1[[#This Row],[Column10]]+Table1[[#This Row],[Column11]]+Table1[[#This Row],[Column12]]+Table1[[#This Row],[Column13]]+Table1[[#This Row],[Column14]]+Table1[[#This Row],[Column15]]+Table1[[#This Row],[Column16]])</f>
        <v>33</v>
      </c>
      <c r="E36" s="12" t="s">
        <v>387</v>
      </c>
      <c r="F36" s="12" t="s">
        <v>384</v>
      </c>
      <c r="G36" s="12" t="s">
        <v>385</v>
      </c>
      <c r="H36" s="12" t="s">
        <v>386</v>
      </c>
      <c r="I36" s="12" t="s">
        <v>151</v>
      </c>
      <c r="J36" s="12" t="s">
        <v>49</v>
      </c>
      <c r="K36" s="12" t="s">
        <v>388</v>
      </c>
      <c r="M36" s="12" t="s">
        <v>73</v>
      </c>
      <c r="N36" s="12">
        <f t="shared" si="15"/>
        <v>0</v>
      </c>
      <c r="O36" s="12" t="s">
        <v>66</v>
      </c>
      <c r="P36" s="12">
        <f t="shared" si="16"/>
        <v>5</v>
      </c>
      <c r="Q36" s="12" t="s">
        <v>83</v>
      </c>
      <c r="R36" s="12">
        <f t="shared" si="17"/>
        <v>3</v>
      </c>
      <c r="S36" s="12" t="s">
        <v>74</v>
      </c>
      <c r="T36" s="12">
        <f t="shared" si="18"/>
        <v>0</v>
      </c>
      <c r="U36" s="12" t="s">
        <v>56</v>
      </c>
      <c r="V36" s="12">
        <f t="shared" si="19"/>
        <v>5</v>
      </c>
      <c r="W36" s="12" t="s">
        <v>168</v>
      </c>
      <c r="X36" s="12">
        <v>2</v>
      </c>
      <c r="Y36" s="12">
        <v>5</v>
      </c>
      <c r="Z36" s="12">
        <f t="shared" si="20"/>
        <v>2</v>
      </c>
      <c r="AA36" s="12">
        <v>5</v>
      </c>
      <c r="AB36" s="12">
        <f t="shared" si="21"/>
        <v>2</v>
      </c>
      <c r="AC36" s="12">
        <v>4</v>
      </c>
      <c r="AD36" s="12">
        <f t="shared" si="22"/>
        <v>0</v>
      </c>
      <c r="AE36" s="12">
        <v>4</v>
      </c>
      <c r="AF36" s="12">
        <f t="shared" si="23"/>
        <v>2</v>
      </c>
      <c r="AG36" s="12">
        <v>2</v>
      </c>
      <c r="AH36" s="12">
        <f t="shared" si="24"/>
        <v>2</v>
      </c>
      <c r="AI36" s="12">
        <v>5</v>
      </c>
      <c r="AJ36" s="12">
        <f t="shared" si="25"/>
        <v>2</v>
      </c>
      <c r="AK36" s="12">
        <v>5</v>
      </c>
      <c r="AL36" s="12">
        <f t="shared" si="26"/>
        <v>2</v>
      </c>
      <c r="AM36" s="12">
        <v>2</v>
      </c>
      <c r="AN36" s="12">
        <f t="shared" si="27"/>
        <v>2</v>
      </c>
      <c r="AO36" s="12">
        <v>4</v>
      </c>
      <c r="AP36" s="12">
        <f t="shared" si="28"/>
        <v>2</v>
      </c>
      <c r="AQ36" s="12">
        <v>2</v>
      </c>
      <c r="AR36" s="12">
        <f t="shared" si="29"/>
        <v>2</v>
      </c>
    </row>
    <row r="37" spans="1:44" s="16" customFormat="1" ht="360" hidden="1" x14ac:dyDescent="0.25">
      <c r="A37" s="12">
        <v>188</v>
      </c>
      <c r="B37" s="13">
        <v>44638.9238541667</v>
      </c>
      <c r="C37" s="13">
        <v>44638.949756944399</v>
      </c>
      <c r="D37" s="12">
        <f>SUM(Table1[[#This Row],[Column1]]+Table1[[#This Row],[Column2]]+Table1[[#This Row],[Column3]]+Table1[[#This Row],[Column4]]+Table1[[#This Row],[Column5]]+Table1[[#This Row],[Column6]]+Table1[[#This Row],[Column7]]+Table1[[#This Row],[Column8]]+Table1[[#This Row],[Column9]]+Table1[[#This Row],[Column10]]+Table1[[#This Row],[Column11]]+Table1[[#This Row],[Column12]]+Table1[[#This Row],[Column13]]+Table1[[#This Row],[Column14]]+Table1[[#This Row],[Column15]]+Table1[[#This Row],[Column16]])</f>
        <v>32</v>
      </c>
      <c r="E37" s="14" t="s">
        <v>116</v>
      </c>
      <c r="F37" s="12" t="s">
        <v>113</v>
      </c>
      <c r="G37" s="12" t="s">
        <v>114</v>
      </c>
      <c r="H37" s="12" t="s">
        <v>115</v>
      </c>
      <c r="I37" s="14" t="s">
        <v>48</v>
      </c>
      <c r="J37" s="12" t="s">
        <v>49</v>
      </c>
      <c r="K37" s="15" t="s">
        <v>117</v>
      </c>
      <c r="L37" s="15"/>
      <c r="M37" s="12" t="s">
        <v>73</v>
      </c>
      <c r="N37" s="12">
        <f t="shared" si="15"/>
        <v>0</v>
      </c>
      <c r="O37" s="12" t="s">
        <v>66</v>
      </c>
      <c r="P37" s="12">
        <f t="shared" si="16"/>
        <v>5</v>
      </c>
      <c r="Q37" s="12" t="s">
        <v>83</v>
      </c>
      <c r="R37" s="12">
        <f t="shared" si="17"/>
        <v>3</v>
      </c>
      <c r="S37" s="12" t="s">
        <v>74</v>
      </c>
      <c r="T37" s="12">
        <f t="shared" si="18"/>
        <v>0</v>
      </c>
      <c r="U37" s="12" t="s">
        <v>56</v>
      </c>
      <c r="V37" s="12">
        <f t="shared" si="19"/>
        <v>5</v>
      </c>
      <c r="W37" s="12" t="s">
        <v>118</v>
      </c>
      <c r="X37" s="12">
        <v>2</v>
      </c>
      <c r="Y37" s="12">
        <v>5</v>
      </c>
      <c r="Z37" s="12">
        <f t="shared" si="20"/>
        <v>2</v>
      </c>
      <c r="AA37" s="12">
        <v>5</v>
      </c>
      <c r="AB37" s="12">
        <f t="shared" si="21"/>
        <v>2</v>
      </c>
      <c r="AC37" s="12">
        <v>5</v>
      </c>
      <c r="AD37" s="12">
        <f t="shared" si="22"/>
        <v>0</v>
      </c>
      <c r="AE37" s="12">
        <v>4</v>
      </c>
      <c r="AF37" s="12">
        <f t="shared" si="23"/>
        <v>2</v>
      </c>
      <c r="AG37" s="12">
        <v>2</v>
      </c>
      <c r="AH37" s="12">
        <f t="shared" si="24"/>
        <v>2</v>
      </c>
      <c r="AI37" s="12">
        <v>5</v>
      </c>
      <c r="AJ37" s="12">
        <f t="shared" si="25"/>
        <v>2</v>
      </c>
      <c r="AK37" s="12">
        <v>4</v>
      </c>
      <c r="AL37" s="12">
        <f t="shared" si="26"/>
        <v>2</v>
      </c>
      <c r="AM37" s="12">
        <v>3</v>
      </c>
      <c r="AN37" s="12">
        <f t="shared" si="27"/>
        <v>1</v>
      </c>
      <c r="AO37" s="12">
        <v>4</v>
      </c>
      <c r="AP37" s="12">
        <f t="shared" si="28"/>
        <v>2</v>
      </c>
      <c r="AQ37" s="12">
        <v>2</v>
      </c>
      <c r="AR37" s="12">
        <f t="shared" si="29"/>
        <v>2</v>
      </c>
    </row>
    <row r="38" spans="1:44" s="16" customFormat="1" hidden="1" x14ac:dyDescent="0.25">
      <c r="A38" s="12">
        <v>18</v>
      </c>
      <c r="B38" s="12">
        <v>44637.4870717593</v>
      </c>
      <c r="C38" s="12">
        <v>44637.488148148201</v>
      </c>
      <c r="D38" s="12">
        <f>SUM(Table1[[#This Row],[Column1]]+Table1[[#This Row],[Column2]]+Table1[[#This Row],[Column3]]+Table1[[#This Row],[Column4]]+Table1[[#This Row],[Column5]]+Table1[[#This Row],[Column6]]+Table1[[#This Row],[Column7]]+Table1[[#This Row],[Column8]]+Table1[[#This Row],[Column9]]+Table1[[#This Row],[Column10]]+Table1[[#This Row],[Column11]]+Table1[[#This Row],[Column12]]+Table1[[#This Row],[Column13]]+Table1[[#This Row],[Column14]]+Table1[[#This Row],[Column15]]+Table1[[#This Row],[Column16]])</f>
        <v>32</v>
      </c>
      <c r="E38" s="12" t="s">
        <v>319</v>
      </c>
      <c r="F38" s="12" t="s">
        <v>317</v>
      </c>
      <c r="G38" s="12" t="s">
        <v>318</v>
      </c>
      <c r="H38" s="12" t="s">
        <v>101</v>
      </c>
      <c r="I38" s="12" t="s">
        <v>71</v>
      </c>
      <c r="J38" s="12" t="s">
        <v>49</v>
      </c>
      <c r="K38" s="12" t="s">
        <v>320</v>
      </c>
      <c r="L38" s="12"/>
      <c r="M38" s="12" t="s">
        <v>52</v>
      </c>
      <c r="N38" s="12">
        <f t="shared" si="15"/>
        <v>1</v>
      </c>
      <c r="O38" s="12" t="s">
        <v>66</v>
      </c>
      <c r="P38" s="12">
        <f t="shared" si="16"/>
        <v>5</v>
      </c>
      <c r="Q38" s="12" t="s">
        <v>83</v>
      </c>
      <c r="R38" s="12">
        <f t="shared" si="17"/>
        <v>3</v>
      </c>
      <c r="S38" s="12" t="s">
        <v>74</v>
      </c>
      <c r="T38" s="12">
        <f t="shared" si="18"/>
        <v>0</v>
      </c>
      <c r="U38" s="12" t="s">
        <v>106</v>
      </c>
      <c r="V38" s="12">
        <f t="shared" si="19"/>
        <v>5</v>
      </c>
      <c r="W38" s="12" t="s">
        <v>321</v>
      </c>
      <c r="X38" s="12">
        <v>2</v>
      </c>
      <c r="Y38" s="12">
        <v>5</v>
      </c>
      <c r="Z38" s="12">
        <f t="shared" si="20"/>
        <v>2</v>
      </c>
      <c r="AA38" s="12">
        <v>5</v>
      </c>
      <c r="AB38" s="12">
        <f t="shared" si="21"/>
        <v>2</v>
      </c>
      <c r="AC38" s="12">
        <v>5</v>
      </c>
      <c r="AD38" s="12">
        <f t="shared" si="22"/>
        <v>0</v>
      </c>
      <c r="AE38" s="12">
        <v>4</v>
      </c>
      <c r="AF38" s="12">
        <f t="shared" si="23"/>
        <v>2</v>
      </c>
      <c r="AG38" s="12">
        <v>4</v>
      </c>
      <c r="AH38" s="12">
        <f t="shared" si="24"/>
        <v>0</v>
      </c>
      <c r="AI38" s="12">
        <v>5</v>
      </c>
      <c r="AJ38" s="12">
        <f t="shared" si="25"/>
        <v>2</v>
      </c>
      <c r="AK38" s="12">
        <v>5</v>
      </c>
      <c r="AL38" s="12">
        <f t="shared" si="26"/>
        <v>2</v>
      </c>
      <c r="AM38" s="12">
        <v>2</v>
      </c>
      <c r="AN38" s="12">
        <f t="shared" si="27"/>
        <v>2</v>
      </c>
      <c r="AO38" s="12">
        <v>5</v>
      </c>
      <c r="AP38" s="12">
        <f t="shared" si="28"/>
        <v>2</v>
      </c>
      <c r="AQ38" s="12">
        <v>1</v>
      </c>
      <c r="AR38" s="12">
        <f t="shared" si="29"/>
        <v>2</v>
      </c>
    </row>
    <row r="39" spans="1:44" s="16" customFormat="1" hidden="1" x14ac:dyDescent="0.25">
      <c r="A39" s="12">
        <v>102</v>
      </c>
      <c r="B39" s="12">
        <v>44637.6815740741</v>
      </c>
      <c r="C39" s="12">
        <v>44637.6952199074</v>
      </c>
      <c r="D39" s="12">
        <f>SUM(Table1[[#This Row],[Column1]]+Table1[[#This Row],[Column2]]+Table1[[#This Row],[Column3]]+Table1[[#This Row],[Column4]]+Table1[[#This Row],[Column5]]+Table1[[#This Row],[Column6]]+Table1[[#This Row],[Column7]]+Table1[[#This Row],[Column8]]+Table1[[#This Row],[Column9]]+Table1[[#This Row],[Column10]]+Table1[[#This Row],[Column11]]+Table1[[#This Row],[Column12]]+Table1[[#This Row],[Column13]]+Table1[[#This Row],[Column14]]+Table1[[#This Row],[Column15]]+Table1[[#This Row],[Column16]])</f>
        <v>31</v>
      </c>
      <c r="E39" s="12" t="s">
        <v>242</v>
      </c>
      <c r="F39" s="12" t="s">
        <v>240</v>
      </c>
      <c r="G39" s="12" t="s">
        <v>93</v>
      </c>
      <c r="H39" s="12" t="s">
        <v>241</v>
      </c>
      <c r="I39" s="12" t="s">
        <v>71</v>
      </c>
      <c r="J39" s="12" t="s">
        <v>49</v>
      </c>
      <c r="K39" s="12" t="s">
        <v>243</v>
      </c>
      <c r="L39" s="12"/>
      <c r="M39" s="12" t="s">
        <v>73</v>
      </c>
      <c r="N39" s="12">
        <f t="shared" si="15"/>
        <v>0</v>
      </c>
      <c r="O39" s="12" t="s">
        <v>66</v>
      </c>
      <c r="P39" s="12">
        <f t="shared" si="16"/>
        <v>5</v>
      </c>
      <c r="Q39" s="12" t="s">
        <v>83</v>
      </c>
      <c r="R39" s="12">
        <f t="shared" si="17"/>
        <v>3</v>
      </c>
      <c r="S39" s="12" t="s">
        <v>74</v>
      </c>
      <c r="T39" s="12">
        <f t="shared" si="18"/>
        <v>0</v>
      </c>
      <c r="U39" s="12" t="s">
        <v>56</v>
      </c>
      <c r="V39" s="12">
        <f t="shared" si="19"/>
        <v>5</v>
      </c>
      <c r="W39" s="12" t="s">
        <v>244</v>
      </c>
      <c r="X39" s="12">
        <v>2</v>
      </c>
      <c r="Y39" s="12">
        <v>5</v>
      </c>
      <c r="Z39" s="12">
        <f t="shared" si="20"/>
        <v>2</v>
      </c>
      <c r="AA39" s="12">
        <v>5</v>
      </c>
      <c r="AB39" s="12">
        <f t="shared" si="21"/>
        <v>2</v>
      </c>
      <c r="AC39" s="12">
        <v>4</v>
      </c>
      <c r="AD39" s="12">
        <f t="shared" si="22"/>
        <v>0</v>
      </c>
      <c r="AE39" s="12">
        <v>3</v>
      </c>
      <c r="AF39" s="12">
        <f t="shared" si="23"/>
        <v>1</v>
      </c>
      <c r="AG39" s="12">
        <v>3</v>
      </c>
      <c r="AH39" s="12">
        <f t="shared" si="24"/>
        <v>1</v>
      </c>
      <c r="AI39" s="12">
        <v>5</v>
      </c>
      <c r="AJ39" s="12">
        <f t="shared" si="25"/>
        <v>2</v>
      </c>
      <c r="AK39" s="12">
        <v>5</v>
      </c>
      <c r="AL39" s="12">
        <f t="shared" si="26"/>
        <v>2</v>
      </c>
      <c r="AM39" s="12">
        <v>1</v>
      </c>
      <c r="AN39" s="12">
        <f t="shared" si="27"/>
        <v>2</v>
      </c>
      <c r="AO39" s="12">
        <v>4</v>
      </c>
      <c r="AP39" s="12">
        <f t="shared" si="28"/>
        <v>2</v>
      </c>
      <c r="AQ39" s="12">
        <v>2</v>
      </c>
      <c r="AR39" s="12">
        <f t="shared" si="29"/>
        <v>2</v>
      </c>
    </row>
    <row r="40" spans="1:44" s="16" customFormat="1" hidden="1" x14ac:dyDescent="0.25">
      <c r="A40" s="12">
        <v>85</v>
      </c>
      <c r="B40" s="12">
        <v>44637.608761574098</v>
      </c>
      <c r="C40" s="12">
        <v>44637.616412037001</v>
      </c>
      <c r="D40" s="12">
        <f>SUM(Table1[[#This Row],[Column1]]+Table1[[#This Row],[Column2]]+Table1[[#This Row],[Column3]]+Table1[[#This Row],[Column4]]+Table1[[#This Row],[Column5]]+Table1[[#This Row],[Column6]]+Table1[[#This Row],[Column7]]+Table1[[#This Row],[Column8]]+Table1[[#This Row],[Column9]]+Table1[[#This Row],[Column10]]+Table1[[#This Row],[Column11]]+Table1[[#This Row],[Column12]]+Table1[[#This Row],[Column13]]+Table1[[#This Row],[Column14]]+Table1[[#This Row],[Column15]]+Table1[[#This Row],[Column16]])</f>
        <v>29</v>
      </c>
      <c r="E40" s="12" t="s">
        <v>360</v>
      </c>
      <c r="F40" s="12" t="s">
        <v>358</v>
      </c>
      <c r="G40" s="12" t="s">
        <v>257</v>
      </c>
      <c r="H40" s="12" t="s">
        <v>359</v>
      </c>
      <c r="I40" s="12" t="s">
        <v>48</v>
      </c>
      <c r="J40" s="12" t="s">
        <v>49</v>
      </c>
      <c r="K40" s="12" t="s">
        <v>361</v>
      </c>
      <c r="L40" s="12"/>
      <c r="M40" s="12" t="s">
        <v>73</v>
      </c>
      <c r="N40" s="12">
        <f t="shared" si="15"/>
        <v>0</v>
      </c>
      <c r="O40" s="12" t="s">
        <v>66</v>
      </c>
      <c r="P40" s="12">
        <f t="shared" si="16"/>
        <v>5</v>
      </c>
      <c r="Q40" s="12" t="s">
        <v>54</v>
      </c>
      <c r="R40" s="12">
        <f t="shared" si="17"/>
        <v>5</v>
      </c>
      <c r="S40" s="12" t="s">
        <v>74</v>
      </c>
      <c r="T40" s="12">
        <f t="shared" si="18"/>
        <v>0</v>
      </c>
      <c r="U40" s="12" t="s">
        <v>56</v>
      </c>
      <c r="V40" s="12">
        <f t="shared" si="19"/>
        <v>5</v>
      </c>
      <c r="W40" s="12" t="s">
        <v>362</v>
      </c>
      <c r="X40" s="12">
        <v>2</v>
      </c>
      <c r="Y40" s="12">
        <v>5</v>
      </c>
      <c r="Z40" s="12">
        <f t="shared" si="20"/>
        <v>2</v>
      </c>
      <c r="AA40" s="12">
        <v>5</v>
      </c>
      <c r="AB40" s="12">
        <f t="shared" si="21"/>
        <v>2</v>
      </c>
      <c r="AC40" s="12">
        <v>5</v>
      </c>
      <c r="AD40" s="12">
        <f t="shared" si="22"/>
        <v>0</v>
      </c>
      <c r="AE40" s="12">
        <v>4</v>
      </c>
      <c r="AF40" s="12">
        <f t="shared" si="23"/>
        <v>2</v>
      </c>
      <c r="AG40" s="12">
        <v>3</v>
      </c>
      <c r="AH40" s="12">
        <f t="shared" si="24"/>
        <v>1</v>
      </c>
      <c r="AI40" s="12">
        <v>5</v>
      </c>
      <c r="AJ40" s="12">
        <f t="shared" si="25"/>
        <v>2</v>
      </c>
      <c r="AK40" s="12">
        <v>5</v>
      </c>
      <c r="AL40" s="12">
        <f t="shared" si="26"/>
        <v>2</v>
      </c>
      <c r="AM40" s="12">
        <v>4</v>
      </c>
      <c r="AN40" s="12">
        <f t="shared" si="27"/>
        <v>0</v>
      </c>
      <c r="AO40" s="12">
        <v>2</v>
      </c>
      <c r="AP40" s="12">
        <f t="shared" si="28"/>
        <v>0</v>
      </c>
      <c r="AQ40" s="12">
        <v>3</v>
      </c>
      <c r="AR40" s="12">
        <f t="shared" si="29"/>
        <v>1</v>
      </c>
    </row>
    <row r="41" spans="1:44" s="12" customFormat="1" hidden="1" x14ac:dyDescent="0.25">
      <c r="A41" s="12">
        <v>158</v>
      </c>
      <c r="B41" s="12">
        <v>44638.5389236111</v>
      </c>
      <c r="C41" s="12">
        <v>44638.541944444398</v>
      </c>
      <c r="D41" s="12">
        <f>SUM(Table1[[#This Row],[Column1]]+Table1[[#This Row],[Column2]]+Table1[[#This Row],[Column3]]+Table1[[#This Row],[Column4]]+Table1[[#This Row],[Column5]]+Table1[[#This Row],[Column6]]+Table1[[#This Row],[Column7]]+Table1[[#This Row],[Column8]]+Table1[[#This Row],[Column9]]+Table1[[#This Row],[Column10]]+Table1[[#This Row],[Column11]]+Table1[[#This Row],[Column12]]+Table1[[#This Row],[Column13]]+Table1[[#This Row],[Column14]]+Table1[[#This Row],[Column15]]+Table1[[#This Row],[Column16]])</f>
        <v>27</v>
      </c>
      <c r="E41" s="12" t="s">
        <v>401</v>
      </c>
      <c r="F41" s="12" t="s">
        <v>400</v>
      </c>
      <c r="G41" s="12" t="s">
        <v>299</v>
      </c>
      <c r="H41" s="12" t="s">
        <v>101</v>
      </c>
      <c r="I41" s="12" t="s">
        <v>151</v>
      </c>
      <c r="J41" s="12" t="s">
        <v>49</v>
      </c>
      <c r="K41" s="12" t="s">
        <v>402</v>
      </c>
      <c r="M41" s="12" t="s">
        <v>52</v>
      </c>
      <c r="N41" s="12">
        <f t="shared" si="15"/>
        <v>1</v>
      </c>
      <c r="O41" s="12" t="s">
        <v>53</v>
      </c>
      <c r="P41" s="12">
        <f t="shared" si="16"/>
        <v>3</v>
      </c>
      <c r="Q41" s="12" t="s">
        <v>350</v>
      </c>
      <c r="R41" s="12">
        <f t="shared" si="17"/>
        <v>0</v>
      </c>
      <c r="S41" s="12" t="s">
        <v>74</v>
      </c>
      <c r="T41" s="12">
        <f t="shared" si="18"/>
        <v>0</v>
      </c>
      <c r="U41" s="12" t="s">
        <v>56</v>
      </c>
      <c r="V41" s="12">
        <f t="shared" si="19"/>
        <v>5</v>
      </c>
      <c r="W41" s="12" t="s">
        <v>403</v>
      </c>
      <c r="X41" s="12">
        <v>0</v>
      </c>
      <c r="Y41" s="12">
        <v>5</v>
      </c>
      <c r="Z41" s="12">
        <f t="shared" si="20"/>
        <v>2</v>
      </c>
      <c r="AA41" s="12">
        <v>5</v>
      </c>
      <c r="AB41" s="12">
        <f t="shared" si="21"/>
        <v>2</v>
      </c>
      <c r="AC41" s="12">
        <v>5</v>
      </c>
      <c r="AD41" s="12">
        <f t="shared" si="22"/>
        <v>0</v>
      </c>
      <c r="AE41" s="12">
        <v>5</v>
      </c>
      <c r="AF41" s="12">
        <f t="shared" si="23"/>
        <v>2</v>
      </c>
      <c r="AG41" s="12">
        <v>2</v>
      </c>
      <c r="AH41" s="12">
        <f t="shared" si="24"/>
        <v>2</v>
      </c>
      <c r="AI41" s="12">
        <v>5</v>
      </c>
      <c r="AJ41" s="12">
        <f t="shared" si="25"/>
        <v>2</v>
      </c>
      <c r="AK41" s="12">
        <v>5</v>
      </c>
      <c r="AL41" s="12">
        <f t="shared" si="26"/>
        <v>2</v>
      </c>
      <c r="AM41" s="12">
        <v>2</v>
      </c>
      <c r="AN41" s="12">
        <f t="shared" si="27"/>
        <v>2</v>
      </c>
      <c r="AO41" s="12">
        <v>5</v>
      </c>
      <c r="AP41" s="12">
        <f t="shared" si="28"/>
        <v>2</v>
      </c>
      <c r="AQ41" s="12">
        <v>2</v>
      </c>
      <c r="AR41" s="12">
        <f t="shared" si="29"/>
        <v>2</v>
      </c>
    </row>
    <row r="42" spans="1:44" s="16" customFormat="1" ht="375" x14ac:dyDescent="0.25">
      <c r="A42" s="12">
        <v>235</v>
      </c>
      <c r="B42" s="13">
        <v>44642.469340277799</v>
      </c>
      <c r="C42" s="13">
        <v>44642.501990740697</v>
      </c>
      <c r="D42" s="20">
        <f>SUM(Table1[[#This Row],[Column1]]+Table1[[#This Row],[Column2]]+Table1[[#This Row],[Column3]]+Table1[[#This Row],[Column4]]+Table1[[#This Row],[Column5]]+Table1[[#This Row],[Column6]]+Table1[[#This Row],[Column7]]+Table1[[#This Row],[Column8]]+Table1[[#This Row],[Column9]]+Table1[[#This Row],[Column10]]+Table1[[#This Row],[Column11]]+Table1[[#This Row],[Column12]]+Table1[[#This Row],[Column13]]+Table1[[#This Row],[Column14]]+Table1[[#This Row],[Column15]]+Table1[[#This Row],[Column16]])</f>
        <v>51</v>
      </c>
      <c r="E42" s="29" t="s">
        <v>225</v>
      </c>
      <c r="F42" s="20" t="s">
        <v>223</v>
      </c>
      <c r="G42" s="20" t="s">
        <v>224</v>
      </c>
      <c r="H42" s="22" t="s">
        <v>128</v>
      </c>
      <c r="I42" s="22" t="s">
        <v>48</v>
      </c>
      <c r="J42" s="20" t="s">
        <v>63</v>
      </c>
      <c r="K42" s="21" t="s">
        <v>226</v>
      </c>
      <c r="L42" s="21" t="s">
        <v>227</v>
      </c>
      <c r="M42" s="20" t="s">
        <v>52</v>
      </c>
      <c r="N42" s="20">
        <f t="shared" si="15"/>
        <v>1</v>
      </c>
      <c r="O42" s="20" t="s">
        <v>66</v>
      </c>
      <c r="P42" s="20">
        <f t="shared" si="16"/>
        <v>5</v>
      </c>
      <c r="Q42" s="20" t="s">
        <v>54</v>
      </c>
      <c r="R42" s="20">
        <f t="shared" si="17"/>
        <v>5</v>
      </c>
      <c r="S42" s="20" t="s">
        <v>55</v>
      </c>
      <c r="T42" s="20">
        <f t="shared" si="18"/>
        <v>15</v>
      </c>
      <c r="U42" s="20" t="s">
        <v>56</v>
      </c>
      <c r="V42" s="20">
        <f t="shared" si="19"/>
        <v>5</v>
      </c>
      <c r="W42" s="20" t="s">
        <v>216</v>
      </c>
      <c r="X42" s="20">
        <v>2</v>
      </c>
      <c r="Y42" s="20">
        <v>4</v>
      </c>
      <c r="Z42" s="20">
        <f t="shared" si="20"/>
        <v>2</v>
      </c>
      <c r="AA42" s="20">
        <v>5</v>
      </c>
      <c r="AB42" s="20">
        <f t="shared" si="21"/>
        <v>2</v>
      </c>
      <c r="AC42" s="20">
        <v>4</v>
      </c>
      <c r="AD42" s="20">
        <f t="shared" si="22"/>
        <v>0</v>
      </c>
      <c r="AE42" s="20">
        <v>5</v>
      </c>
      <c r="AF42" s="20">
        <f t="shared" si="23"/>
        <v>2</v>
      </c>
      <c r="AG42" s="20">
        <v>1</v>
      </c>
      <c r="AH42" s="20">
        <f t="shared" si="24"/>
        <v>2</v>
      </c>
      <c r="AI42" s="20">
        <v>5</v>
      </c>
      <c r="AJ42" s="20">
        <f t="shared" si="25"/>
        <v>2</v>
      </c>
      <c r="AK42" s="20">
        <v>5</v>
      </c>
      <c r="AL42" s="20">
        <f t="shared" si="26"/>
        <v>2</v>
      </c>
      <c r="AM42" s="20">
        <v>2</v>
      </c>
      <c r="AN42" s="20">
        <f t="shared" si="27"/>
        <v>2</v>
      </c>
      <c r="AO42" s="20">
        <v>4</v>
      </c>
      <c r="AP42" s="20">
        <f t="shared" si="28"/>
        <v>2</v>
      </c>
      <c r="AQ42" s="20">
        <v>1</v>
      </c>
      <c r="AR42" s="20">
        <f t="shared" si="29"/>
        <v>2</v>
      </c>
    </row>
    <row r="43" spans="1:44" s="12" customFormat="1" ht="375" x14ac:dyDescent="0.25">
      <c r="A43" s="16">
        <v>59</v>
      </c>
      <c r="B43" s="17">
        <v>44637.493067129602</v>
      </c>
      <c r="C43" s="17">
        <v>44637.508946759299</v>
      </c>
      <c r="D43" s="16">
        <f>SUM(Table1[[#This Row],[Column1]]+Table1[[#This Row],[Column2]]+Table1[[#This Row],[Column3]]+Table1[[#This Row],[Column4]]+Table1[[#This Row],[Column5]]+Table1[[#This Row],[Column6]]+Table1[[#This Row],[Column7]]+Table1[[#This Row],[Column8]]+Table1[[#This Row],[Column9]]+Table1[[#This Row],[Column10]]+Table1[[#This Row],[Column11]]+Table1[[#This Row],[Column12]]+Table1[[#This Row],[Column13]]+Table1[[#This Row],[Column14]]+Table1[[#This Row],[Column15]]+Table1[[#This Row],[Column16]])</f>
        <v>50</v>
      </c>
      <c r="E43" s="27" t="s">
        <v>253</v>
      </c>
      <c r="F43" s="16" t="s">
        <v>250</v>
      </c>
      <c r="G43" s="16" t="s">
        <v>251</v>
      </c>
      <c r="H43" s="16" t="s">
        <v>252</v>
      </c>
      <c r="I43" s="18" t="s">
        <v>71</v>
      </c>
      <c r="J43" s="16" t="s">
        <v>63</v>
      </c>
      <c r="K43" s="19" t="s">
        <v>254</v>
      </c>
      <c r="L43" s="19" t="s">
        <v>255</v>
      </c>
      <c r="M43" s="16" t="s">
        <v>52</v>
      </c>
      <c r="N43" s="16">
        <f t="shared" si="15"/>
        <v>1</v>
      </c>
      <c r="O43" s="16" t="s">
        <v>66</v>
      </c>
      <c r="P43" s="16">
        <f t="shared" si="16"/>
        <v>5</v>
      </c>
      <c r="Q43" s="16" t="s">
        <v>54</v>
      </c>
      <c r="R43" s="16">
        <f t="shared" si="17"/>
        <v>5</v>
      </c>
      <c r="S43" s="16" t="s">
        <v>90</v>
      </c>
      <c r="T43" s="16">
        <f t="shared" si="18"/>
        <v>15</v>
      </c>
      <c r="U43" s="16" t="s">
        <v>56</v>
      </c>
      <c r="V43" s="16">
        <f t="shared" si="19"/>
        <v>5</v>
      </c>
      <c r="W43" s="16" t="s">
        <v>233</v>
      </c>
      <c r="X43" s="16">
        <v>2</v>
      </c>
      <c r="Y43" s="16">
        <v>5</v>
      </c>
      <c r="Z43" s="16">
        <f t="shared" si="20"/>
        <v>2</v>
      </c>
      <c r="AA43" s="16">
        <v>5</v>
      </c>
      <c r="AB43" s="16">
        <f t="shared" si="21"/>
        <v>2</v>
      </c>
      <c r="AC43" s="16">
        <v>4</v>
      </c>
      <c r="AD43" s="16">
        <f t="shared" si="22"/>
        <v>0</v>
      </c>
      <c r="AE43" s="16">
        <v>5</v>
      </c>
      <c r="AF43" s="16">
        <f t="shared" si="23"/>
        <v>2</v>
      </c>
      <c r="AG43" s="16">
        <v>2</v>
      </c>
      <c r="AH43" s="16">
        <f t="shared" si="24"/>
        <v>2</v>
      </c>
      <c r="AI43" s="16">
        <v>5</v>
      </c>
      <c r="AJ43" s="16">
        <f t="shared" si="25"/>
        <v>2</v>
      </c>
      <c r="AK43" s="16">
        <v>5</v>
      </c>
      <c r="AL43" s="16">
        <f t="shared" si="26"/>
        <v>2</v>
      </c>
      <c r="AM43" s="16">
        <v>3</v>
      </c>
      <c r="AN43" s="16">
        <f t="shared" si="27"/>
        <v>1</v>
      </c>
      <c r="AO43" s="16">
        <v>5</v>
      </c>
      <c r="AP43" s="16">
        <f t="shared" si="28"/>
        <v>2</v>
      </c>
      <c r="AQ43" s="16">
        <v>1</v>
      </c>
      <c r="AR43" s="16">
        <f t="shared" si="29"/>
        <v>2</v>
      </c>
    </row>
    <row r="44" spans="1:44" s="16" customFormat="1" ht="195" x14ac:dyDescent="0.25">
      <c r="A44" s="16">
        <v>207</v>
      </c>
      <c r="B44" s="17">
        <v>44642.441863425898</v>
      </c>
      <c r="C44" s="17">
        <v>44642.445613425902</v>
      </c>
      <c r="D44" s="16">
        <f>SUM(Table1[[#This Row],[Column1]]+Table1[[#This Row],[Column2]]+Table1[[#This Row],[Column3]]+Table1[[#This Row],[Column4]]+Table1[[#This Row],[Column5]]+Table1[[#This Row],[Column6]]+Table1[[#This Row],[Column7]]+Table1[[#This Row],[Column8]]+Table1[[#This Row],[Column9]]+Table1[[#This Row],[Column10]]+Table1[[#This Row],[Column11]]+Table1[[#This Row],[Column12]]+Table1[[#This Row],[Column13]]+Table1[[#This Row],[Column14]]+Table1[[#This Row],[Column15]]+Table1[[#This Row],[Column16]])</f>
        <v>47</v>
      </c>
      <c r="E44" s="28" t="s">
        <v>375</v>
      </c>
      <c r="F44" s="16" t="s">
        <v>373</v>
      </c>
      <c r="G44" s="16" t="s">
        <v>374</v>
      </c>
      <c r="H44" s="18" t="s">
        <v>94</v>
      </c>
      <c r="I44" s="18" t="s">
        <v>144</v>
      </c>
      <c r="J44" s="16" t="s">
        <v>63</v>
      </c>
      <c r="K44" s="19" t="s">
        <v>376</v>
      </c>
      <c r="L44" s="19" t="s">
        <v>377</v>
      </c>
      <c r="M44" s="16" t="s">
        <v>73</v>
      </c>
      <c r="N44" s="16">
        <f t="shared" si="15"/>
        <v>0</v>
      </c>
      <c r="O44" s="16" t="s">
        <v>66</v>
      </c>
      <c r="P44" s="16">
        <f t="shared" si="16"/>
        <v>5</v>
      </c>
      <c r="Q44" s="16" t="s">
        <v>54</v>
      </c>
      <c r="R44" s="16">
        <f t="shared" si="17"/>
        <v>5</v>
      </c>
      <c r="S44" s="16" t="s">
        <v>55</v>
      </c>
      <c r="T44" s="16">
        <f t="shared" si="18"/>
        <v>15</v>
      </c>
      <c r="U44" s="16" t="s">
        <v>56</v>
      </c>
      <c r="V44" s="16">
        <f t="shared" si="19"/>
        <v>5</v>
      </c>
      <c r="W44" s="16" t="s">
        <v>378</v>
      </c>
      <c r="X44" s="16">
        <v>2</v>
      </c>
      <c r="Y44" s="16">
        <v>4</v>
      </c>
      <c r="Z44" s="16">
        <f t="shared" si="20"/>
        <v>2</v>
      </c>
      <c r="AA44" s="16">
        <v>5</v>
      </c>
      <c r="AB44" s="16">
        <f t="shared" si="21"/>
        <v>2</v>
      </c>
      <c r="AC44" s="16">
        <v>5</v>
      </c>
      <c r="AD44" s="16">
        <f t="shared" si="22"/>
        <v>0</v>
      </c>
      <c r="AE44" s="16">
        <v>4</v>
      </c>
      <c r="AF44" s="16">
        <f t="shared" si="23"/>
        <v>2</v>
      </c>
      <c r="AG44" s="16">
        <v>4</v>
      </c>
      <c r="AH44" s="16">
        <f t="shared" si="24"/>
        <v>0</v>
      </c>
      <c r="AI44" s="16">
        <v>5</v>
      </c>
      <c r="AJ44" s="16">
        <f t="shared" si="25"/>
        <v>2</v>
      </c>
      <c r="AK44" s="16">
        <v>4</v>
      </c>
      <c r="AL44" s="16">
        <f t="shared" si="26"/>
        <v>2</v>
      </c>
      <c r="AM44" s="16">
        <v>2</v>
      </c>
      <c r="AN44" s="16">
        <f t="shared" si="27"/>
        <v>2</v>
      </c>
      <c r="AO44" s="16">
        <v>3</v>
      </c>
      <c r="AP44" s="16">
        <f t="shared" si="28"/>
        <v>1</v>
      </c>
      <c r="AQ44" s="16">
        <v>2</v>
      </c>
      <c r="AR44" s="16">
        <f t="shared" si="29"/>
        <v>2</v>
      </c>
    </row>
    <row r="45" spans="1:44" s="16" customFormat="1" ht="90" x14ac:dyDescent="0.25">
      <c r="A45" s="16">
        <v>244</v>
      </c>
      <c r="B45" s="17">
        <v>44642.554629629602</v>
      </c>
      <c r="C45" s="17">
        <v>44642.562881944403</v>
      </c>
      <c r="D45" s="16">
        <f>SUM(Table1[[#This Row],[Column1]]+Table1[[#This Row],[Column2]]+Table1[[#This Row],[Column3]]+Table1[[#This Row],[Column4]]+Table1[[#This Row],[Column5]]+Table1[[#This Row],[Column6]]+Table1[[#This Row],[Column7]]+Table1[[#This Row],[Column8]]+Table1[[#This Row],[Column9]]+Table1[[#This Row],[Column10]]+Table1[[#This Row],[Column11]]+Table1[[#This Row],[Column12]]+Table1[[#This Row],[Column13]]+Table1[[#This Row],[Column14]]+Table1[[#This Row],[Column15]]+Table1[[#This Row],[Column16]])</f>
        <v>43</v>
      </c>
      <c r="E45" s="27" t="s">
        <v>342</v>
      </c>
      <c r="F45" s="16" t="s">
        <v>339</v>
      </c>
      <c r="G45" s="16" t="s">
        <v>340</v>
      </c>
      <c r="H45" s="16" t="s">
        <v>341</v>
      </c>
      <c r="I45" s="18" t="s">
        <v>62</v>
      </c>
      <c r="J45" s="16" t="s">
        <v>63</v>
      </c>
      <c r="K45" s="19" t="s">
        <v>343</v>
      </c>
      <c r="L45" s="19" t="s">
        <v>344</v>
      </c>
      <c r="M45" s="16" t="s">
        <v>73</v>
      </c>
      <c r="N45" s="16">
        <f t="shared" si="15"/>
        <v>0</v>
      </c>
      <c r="O45" s="16" t="s">
        <v>53</v>
      </c>
      <c r="P45" s="16">
        <f t="shared" si="16"/>
        <v>3</v>
      </c>
      <c r="Q45" s="16" t="s">
        <v>83</v>
      </c>
      <c r="R45" s="16">
        <f t="shared" si="17"/>
        <v>3</v>
      </c>
      <c r="S45" s="16" t="s">
        <v>55</v>
      </c>
      <c r="T45" s="16">
        <f t="shared" si="18"/>
        <v>15</v>
      </c>
      <c r="U45" s="16" t="s">
        <v>56</v>
      </c>
      <c r="V45" s="16">
        <f t="shared" si="19"/>
        <v>5</v>
      </c>
      <c r="W45" s="16" t="s">
        <v>338</v>
      </c>
      <c r="X45" s="16">
        <v>2</v>
      </c>
      <c r="Y45" s="16">
        <v>5</v>
      </c>
      <c r="Z45" s="16">
        <f t="shared" si="20"/>
        <v>2</v>
      </c>
      <c r="AA45" s="16">
        <v>5</v>
      </c>
      <c r="AB45" s="16">
        <f t="shared" si="21"/>
        <v>2</v>
      </c>
      <c r="AC45" s="16">
        <v>2</v>
      </c>
      <c r="AD45" s="16">
        <f t="shared" si="22"/>
        <v>2</v>
      </c>
      <c r="AE45" s="16">
        <v>3</v>
      </c>
      <c r="AF45" s="16">
        <f t="shared" si="23"/>
        <v>1</v>
      </c>
      <c r="AG45" s="16">
        <v>1</v>
      </c>
      <c r="AH45" s="16">
        <f t="shared" si="24"/>
        <v>2</v>
      </c>
      <c r="AI45" s="16">
        <v>5</v>
      </c>
      <c r="AJ45" s="16">
        <f t="shared" si="25"/>
        <v>2</v>
      </c>
      <c r="AK45" s="16">
        <v>1</v>
      </c>
      <c r="AL45" s="16">
        <f t="shared" si="26"/>
        <v>0</v>
      </c>
      <c r="AM45" s="16">
        <v>2</v>
      </c>
      <c r="AN45" s="16">
        <f t="shared" si="27"/>
        <v>2</v>
      </c>
      <c r="AO45" s="16">
        <v>2</v>
      </c>
      <c r="AP45" s="16">
        <f t="shared" si="28"/>
        <v>0</v>
      </c>
      <c r="AQ45" s="16">
        <v>1</v>
      </c>
      <c r="AR45" s="16">
        <f t="shared" si="29"/>
        <v>2</v>
      </c>
    </row>
    <row r="46" spans="1:44" s="16" customFormat="1" ht="60" hidden="1" x14ac:dyDescent="0.25">
      <c r="A46" s="16">
        <v>178</v>
      </c>
      <c r="B46" s="17">
        <v>44638.602048611101</v>
      </c>
      <c r="C46" s="17">
        <v>44638.663831018501</v>
      </c>
      <c r="D46" s="16">
        <f>SUM(Table1[[#This Row],[Column1]]+Table1[[#This Row],[Column2]]+Table1[[#This Row],[Column3]]+Table1[[#This Row],[Column4]]+Table1[[#This Row],[Column5]]+Table1[[#This Row],[Column6]]+Table1[[#This Row],[Column7]]+Table1[[#This Row],[Column8]]+Table1[[#This Row],[Column9]]+Table1[[#This Row],[Column10]]+Table1[[#This Row],[Column11]]+Table1[[#This Row],[Column12]]+Table1[[#This Row],[Column13]]+Table1[[#This Row],[Column14]]+Table1[[#This Row],[Column15]]+Table1[[#This Row],[Column16]])</f>
        <v>50</v>
      </c>
      <c r="E46" s="18" t="s">
        <v>417</v>
      </c>
      <c r="F46" s="16" t="s">
        <v>416</v>
      </c>
      <c r="G46" s="16" t="s">
        <v>299</v>
      </c>
      <c r="H46" s="18" t="s">
        <v>101</v>
      </c>
      <c r="I46" s="18" t="s">
        <v>62</v>
      </c>
      <c r="J46" s="16" t="s">
        <v>49</v>
      </c>
      <c r="K46" s="19" t="s">
        <v>418</v>
      </c>
      <c r="L46" s="19" t="s">
        <v>419</v>
      </c>
      <c r="M46" s="16" t="s">
        <v>73</v>
      </c>
      <c r="N46" s="16">
        <f t="shared" si="15"/>
        <v>0</v>
      </c>
      <c r="O46" s="16" t="s">
        <v>66</v>
      </c>
      <c r="P46" s="16">
        <f t="shared" si="16"/>
        <v>5</v>
      </c>
      <c r="Q46" s="16" t="s">
        <v>54</v>
      </c>
      <c r="R46" s="16">
        <f t="shared" si="17"/>
        <v>5</v>
      </c>
      <c r="S46" s="16" t="s">
        <v>55</v>
      </c>
      <c r="T46" s="16">
        <f t="shared" si="18"/>
        <v>15</v>
      </c>
      <c r="U46" s="16" t="s">
        <v>106</v>
      </c>
      <c r="V46" s="16">
        <f t="shared" si="19"/>
        <v>5</v>
      </c>
      <c r="W46" s="16" t="s">
        <v>414</v>
      </c>
      <c r="X46" s="16">
        <v>2</v>
      </c>
      <c r="Y46" s="16">
        <v>4</v>
      </c>
      <c r="Z46" s="16">
        <f t="shared" si="20"/>
        <v>2</v>
      </c>
      <c r="AA46" s="16">
        <v>5</v>
      </c>
      <c r="AB46" s="16">
        <f t="shared" si="21"/>
        <v>2</v>
      </c>
      <c r="AC46" s="16">
        <v>3</v>
      </c>
      <c r="AD46" s="16">
        <f t="shared" si="22"/>
        <v>1</v>
      </c>
      <c r="AE46" s="16">
        <v>4</v>
      </c>
      <c r="AF46" s="16">
        <f t="shared" si="23"/>
        <v>2</v>
      </c>
      <c r="AG46" s="16">
        <v>2</v>
      </c>
      <c r="AH46" s="16">
        <f t="shared" si="24"/>
        <v>2</v>
      </c>
      <c r="AI46" s="16">
        <v>4</v>
      </c>
      <c r="AJ46" s="16">
        <f t="shared" si="25"/>
        <v>2</v>
      </c>
      <c r="AK46" s="16">
        <v>4</v>
      </c>
      <c r="AL46" s="16">
        <f t="shared" si="26"/>
        <v>2</v>
      </c>
      <c r="AM46" s="16">
        <v>2</v>
      </c>
      <c r="AN46" s="16">
        <f t="shared" si="27"/>
        <v>2</v>
      </c>
      <c r="AO46" s="16">
        <v>3</v>
      </c>
      <c r="AP46" s="16">
        <f t="shared" si="28"/>
        <v>1</v>
      </c>
      <c r="AQ46" s="16">
        <v>2</v>
      </c>
      <c r="AR46" s="16">
        <f t="shared" si="29"/>
        <v>2</v>
      </c>
    </row>
    <row r="47" spans="1:44" s="12" customFormat="1" ht="135" hidden="1" x14ac:dyDescent="0.25">
      <c r="A47" s="16">
        <v>70</v>
      </c>
      <c r="B47" s="17">
        <v>44637.524178240703</v>
      </c>
      <c r="C47" s="17">
        <v>44637.532800925903</v>
      </c>
      <c r="D47" s="16">
        <f>SUM(Table1[[#This Row],[Column1]]+Table1[[#This Row],[Column2]]+Table1[[#This Row],[Column3]]+Table1[[#This Row],[Column4]]+Table1[[#This Row],[Column5]]+Table1[[#This Row],[Column6]]+Table1[[#This Row],[Column7]]+Table1[[#This Row],[Column8]]+Table1[[#This Row],[Column9]]+Table1[[#This Row],[Column10]]+Table1[[#This Row],[Column11]]+Table1[[#This Row],[Column12]]+Table1[[#This Row],[Column13]]+Table1[[#This Row],[Column14]]+Table1[[#This Row],[Column15]]+Table1[[#This Row],[Column16]])</f>
        <v>50</v>
      </c>
      <c r="E47" s="18" t="s">
        <v>422</v>
      </c>
      <c r="F47" s="16" t="s">
        <v>420</v>
      </c>
      <c r="G47" s="16" t="s">
        <v>421</v>
      </c>
      <c r="H47" s="16" t="s">
        <v>415</v>
      </c>
      <c r="I47" s="18" t="s">
        <v>62</v>
      </c>
      <c r="J47" s="16" t="s">
        <v>49</v>
      </c>
      <c r="K47" s="19" t="s">
        <v>423</v>
      </c>
      <c r="L47" s="19" t="s">
        <v>424</v>
      </c>
      <c r="M47" s="16" t="s">
        <v>73</v>
      </c>
      <c r="N47" s="16">
        <f t="shared" si="15"/>
        <v>0</v>
      </c>
      <c r="O47" s="16" t="s">
        <v>66</v>
      </c>
      <c r="P47" s="16">
        <f t="shared" si="16"/>
        <v>5</v>
      </c>
      <c r="Q47" s="16" t="s">
        <v>54</v>
      </c>
      <c r="R47" s="16">
        <f t="shared" si="17"/>
        <v>5</v>
      </c>
      <c r="S47" s="16" t="s">
        <v>55</v>
      </c>
      <c r="T47" s="16">
        <f t="shared" si="18"/>
        <v>15</v>
      </c>
      <c r="U47" s="16" t="s">
        <v>56</v>
      </c>
      <c r="V47" s="16">
        <f t="shared" si="19"/>
        <v>5</v>
      </c>
      <c r="W47" s="16" t="s">
        <v>425</v>
      </c>
      <c r="X47" s="16">
        <v>2</v>
      </c>
      <c r="Y47" s="16">
        <v>5</v>
      </c>
      <c r="Z47" s="16">
        <f t="shared" si="20"/>
        <v>2</v>
      </c>
      <c r="AA47" s="16">
        <v>5</v>
      </c>
      <c r="AB47" s="16">
        <f t="shared" si="21"/>
        <v>2</v>
      </c>
      <c r="AC47" s="16">
        <v>5</v>
      </c>
      <c r="AD47" s="16">
        <f t="shared" si="22"/>
        <v>0</v>
      </c>
      <c r="AE47" s="16">
        <v>4</v>
      </c>
      <c r="AF47" s="16">
        <f t="shared" si="23"/>
        <v>2</v>
      </c>
      <c r="AG47" s="16">
        <v>1</v>
      </c>
      <c r="AH47" s="16">
        <f t="shared" si="24"/>
        <v>2</v>
      </c>
      <c r="AI47" s="16">
        <v>5</v>
      </c>
      <c r="AJ47" s="16">
        <f t="shared" si="25"/>
        <v>2</v>
      </c>
      <c r="AK47" s="16">
        <v>5</v>
      </c>
      <c r="AL47" s="16">
        <f t="shared" si="26"/>
        <v>2</v>
      </c>
      <c r="AM47" s="16">
        <v>1</v>
      </c>
      <c r="AN47" s="16">
        <f t="shared" si="27"/>
        <v>2</v>
      </c>
      <c r="AO47" s="16">
        <v>4</v>
      </c>
      <c r="AP47" s="16">
        <f t="shared" si="28"/>
        <v>2</v>
      </c>
      <c r="AQ47" s="16">
        <v>1</v>
      </c>
      <c r="AR47" s="16">
        <f t="shared" si="29"/>
        <v>2</v>
      </c>
    </row>
    <row r="48" spans="1:44" s="16" customFormat="1" ht="345" hidden="1" x14ac:dyDescent="0.25">
      <c r="A48" s="16">
        <v>254</v>
      </c>
      <c r="B48" s="17">
        <v>44642.637789351902</v>
      </c>
      <c r="C48" s="17">
        <v>44642.642476851797</v>
      </c>
      <c r="D48" s="16">
        <f>SUM(Table1[[#This Row],[Column1]]+Table1[[#This Row],[Column2]]+Table1[[#This Row],[Column3]]+Table1[[#This Row],[Column4]]+Table1[[#This Row],[Column5]]+Table1[[#This Row],[Column6]]+Table1[[#This Row],[Column7]]+Table1[[#This Row],[Column8]]+Table1[[#This Row],[Column9]]+Table1[[#This Row],[Column10]]+Table1[[#This Row],[Column11]]+Table1[[#This Row],[Column12]]+Table1[[#This Row],[Column13]]+Table1[[#This Row],[Column14]]+Table1[[#This Row],[Column15]]+Table1[[#This Row],[Column16]])</f>
        <v>49</v>
      </c>
      <c r="E48" s="18" t="s">
        <v>280</v>
      </c>
      <c r="F48" s="16" t="s">
        <v>277</v>
      </c>
      <c r="G48" s="16" t="s">
        <v>278</v>
      </c>
      <c r="H48" s="16" t="s">
        <v>279</v>
      </c>
      <c r="I48" s="18" t="s">
        <v>173</v>
      </c>
      <c r="J48" s="16" t="s">
        <v>49</v>
      </c>
      <c r="K48" s="19" t="s">
        <v>281</v>
      </c>
      <c r="L48" s="19" t="s">
        <v>282</v>
      </c>
      <c r="M48" s="16" t="s">
        <v>73</v>
      </c>
      <c r="N48" s="16">
        <f t="shared" si="15"/>
        <v>0</v>
      </c>
      <c r="O48" s="16" t="s">
        <v>66</v>
      </c>
      <c r="P48" s="16">
        <f t="shared" si="16"/>
        <v>5</v>
      </c>
      <c r="Q48" s="16" t="s">
        <v>54</v>
      </c>
      <c r="R48" s="16">
        <f t="shared" si="17"/>
        <v>5</v>
      </c>
      <c r="S48" s="16" t="s">
        <v>90</v>
      </c>
      <c r="T48" s="16">
        <f t="shared" si="18"/>
        <v>15</v>
      </c>
      <c r="U48" s="16" t="s">
        <v>56</v>
      </c>
      <c r="V48" s="16">
        <f t="shared" si="19"/>
        <v>5</v>
      </c>
      <c r="W48" s="16" t="s">
        <v>283</v>
      </c>
      <c r="X48" s="16">
        <v>2</v>
      </c>
      <c r="Y48" s="16">
        <v>5</v>
      </c>
      <c r="Z48" s="16">
        <f t="shared" si="20"/>
        <v>2</v>
      </c>
      <c r="AA48" s="16">
        <v>5</v>
      </c>
      <c r="AB48" s="16">
        <f t="shared" si="21"/>
        <v>2</v>
      </c>
      <c r="AC48" s="16">
        <v>4</v>
      </c>
      <c r="AD48" s="16">
        <f t="shared" si="22"/>
        <v>0</v>
      </c>
      <c r="AE48" s="16">
        <v>3</v>
      </c>
      <c r="AF48" s="16">
        <f t="shared" si="23"/>
        <v>1</v>
      </c>
      <c r="AG48" s="16">
        <v>1</v>
      </c>
      <c r="AH48" s="16">
        <f t="shared" si="24"/>
        <v>2</v>
      </c>
      <c r="AI48" s="16">
        <v>5</v>
      </c>
      <c r="AJ48" s="16">
        <f t="shared" si="25"/>
        <v>2</v>
      </c>
      <c r="AK48" s="16">
        <v>5</v>
      </c>
      <c r="AL48" s="16">
        <f t="shared" si="26"/>
        <v>2</v>
      </c>
      <c r="AM48" s="16">
        <v>2</v>
      </c>
      <c r="AN48" s="16">
        <f t="shared" si="27"/>
        <v>2</v>
      </c>
      <c r="AO48" s="16">
        <v>4</v>
      </c>
      <c r="AP48" s="16">
        <f t="shared" si="28"/>
        <v>2</v>
      </c>
      <c r="AQ48" s="16">
        <v>1</v>
      </c>
      <c r="AR48" s="16">
        <f t="shared" si="29"/>
        <v>2</v>
      </c>
    </row>
    <row r="49" spans="1:44" s="12" customFormat="1" ht="409.5" hidden="1" x14ac:dyDescent="0.25">
      <c r="A49" s="16">
        <v>199</v>
      </c>
      <c r="B49" s="17">
        <v>44641.902303240699</v>
      </c>
      <c r="C49" s="17">
        <v>44641.912280092598</v>
      </c>
      <c r="D49" s="16">
        <f>SUM(Table1[[#This Row],[Column1]]+Table1[[#This Row],[Column2]]+Table1[[#This Row],[Column3]]+Table1[[#This Row],[Column4]]+Table1[[#This Row],[Column5]]+Table1[[#This Row],[Column6]]+Table1[[#This Row],[Column7]]+Table1[[#This Row],[Column8]]+Table1[[#This Row],[Column9]]+Table1[[#This Row],[Column10]]+Table1[[#This Row],[Column11]]+Table1[[#This Row],[Column12]]+Table1[[#This Row],[Column13]]+Table1[[#This Row],[Column14]]+Table1[[#This Row],[Column15]]+Table1[[#This Row],[Column16]])</f>
        <v>49</v>
      </c>
      <c r="E49" s="18" t="s">
        <v>313</v>
      </c>
      <c r="F49" s="16" t="s">
        <v>310</v>
      </c>
      <c r="G49" s="16" t="s">
        <v>311</v>
      </c>
      <c r="H49" s="16" t="s">
        <v>312</v>
      </c>
      <c r="I49" s="18" t="s">
        <v>151</v>
      </c>
      <c r="J49" s="16" t="s">
        <v>49</v>
      </c>
      <c r="K49" s="19" t="s">
        <v>314</v>
      </c>
      <c r="L49" s="19" t="s">
        <v>315</v>
      </c>
      <c r="M49" s="16" t="s">
        <v>52</v>
      </c>
      <c r="N49" s="16">
        <f t="shared" si="15"/>
        <v>1</v>
      </c>
      <c r="O49" s="16" t="s">
        <v>66</v>
      </c>
      <c r="P49" s="16">
        <f t="shared" si="16"/>
        <v>5</v>
      </c>
      <c r="Q49" s="16" t="s">
        <v>54</v>
      </c>
      <c r="R49" s="16">
        <f t="shared" si="17"/>
        <v>5</v>
      </c>
      <c r="S49" s="16" t="s">
        <v>55</v>
      </c>
      <c r="T49" s="16">
        <f t="shared" si="18"/>
        <v>15</v>
      </c>
      <c r="U49" s="16" t="s">
        <v>56</v>
      </c>
      <c r="V49" s="16">
        <f t="shared" si="19"/>
        <v>5</v>
      </c>
      <c r="W49" s="16" t="s">
        <v>316</v>
      </c>
      <c r="X49" s="16">
        <v>2</v>
      </c>
      <c r="Y49" s="16">
        <v>5</v>
      </c>
      <c r="Z49" s="16">
        <f t="shared" si="20"/>
        <v>2</v>
      </c>
      <c r="AA49" s="16">
        <v>5</v>
      </c>
      <c r="AB49" s="16">
        <f t="shared" si="21"/>
        <v>2</v>
      </c>
      <c r="AC49" s="16">
        <v>5</v>
      </c>
      <c r="AD49" s="16">
        <f t="shared" si="22"/>
        <v>0</v>
      </c>
      <c r="AE49" s="16">
        <v>5</v>
      </c>
      <c r="AF49" s="16">
        <f t="shared" si="23"/>
        <v>2</v>
      </c>
      <c r="AG49" s="16">
        <v>4</v>
      </c>
      <c r="AH49" s="16">
        <f t="shared" si="24"/>
        <v>0</v>
      </c>
      <c r="AI49" s="16">
        <v>5</v>
      </c>
      <c r="AJ49" s="16">
        <f t="shared" si="25"/>
        <v>2</v>
      </c>
      <c r="AK49" s="16">
        <v>4</v>
      </c>
      <c r="AL49" s="16">
        <f t="shared" si="26"/>
        <v>2</v>
      </c>
      <c r="AM49" s="16">
        <v>1</v>
      </c>
      <c r="AN49" s="16">
        <f t="shared" si="27"/>
        <v>2</v>
      </c>
      <c r="AO49" s="16">
        <v>4</v>
      </c>
      <c r="AP49" s="16">
        <f t="shared" si="28"/>
        <v>2</v>
      </c>
      <c r="AQ49" s="16">
        <v>1</v>
      </c>
      <c r="AR49" s="16">
        <f t="shared" si="29"/>
        <v>2</v>
      </c>
    </row>
    <row r="50" spans="1:44" s="16" customFormat="1" ht="75" hidden="1" x14ac:dyDescent="0.25">
      <c r="A50" s="16">
        <v>83</v>
      </c>
      <c r="B50" s="17">
        <v>44637.600370370397</v>
      </c>
      <c r="C50" s="17">
        <v>44637.600509259297</v>
      </c>
      <c r="D50" s="16">
        <f>SUM(Table1[[#This Row],[Column1]]+Table1[[#This Row],[Column2]]+Table1[[#This Row],[Column3]]+Table1[[#This Row],[Column4]]+Table1[[#This Row],[Column5]]+Table1[[#This Row],[Column6]]+Table1[[#This Row],[Column7]]+Table1[[#This Row],[Column8]]+Table1[[#This Row],[Column9]]+Table1[[#This Row],[Column10]]+Table1[[#This Row],[Column11]]+Table1[[#This Row],[Column12]]+Table1[[#This Row],[Column13]]+Table1[[#This Row],[Column14]]+Table1[[#This Row],[Column15]]+Table1[[#This Row],[Column16]])</f>
        <v>47</v>
      </c>
      <c r="E50" s="18" t="s">
        <v>267</v>
      </c>
      <c r="F50" s="16" t="s">
        <v>264</v>
      </c>
      <c r="G50" s="16" t="s">
        <v>265</v>
      </c>
      <c r="H50" s="16" t="s">
        <v>266</v>
      </c>
      <c r="I50" s="18" t="s">
        <v>268</v>
      </c>
      <c r="J50" s="16" t="s">
        <v>49</v>
      </c>
      <c r="K50" s="19" t="s">
        <v>269</v>
      </c>
      <c r="L50" s="19" t="s">
        <v>270</v>
      </c>
      <c r="M50" s="16" t="s">
        <v>52</v>
      </c>
      <c r="N50" s="16">
        <f t="shared" si="15"/>
        <v>1</v>
      </c>
      <c r="O50" s="16" t="s">
        <v>66</v>
      </c>
      <c r="P50" s="16">
        <f t="shared" si="16"/>
        <v>5</v>
      </c>
      <c r="Q50" s="16" t="s">
        <v>83</v>
      </c>
      <c r="R50" s="16">
        <f t="shared" si="17"/>
        <v>3</v>
      </c>
      <c r="S50" s="16" t="s">
        <v>55</v>
      </c>
      <c r="T50" s="16">
        <f t="shared" si="18"/>
        <v>15</v>
      </c>
      <c r="U50" s="16" t="s">
        <v>56</v>
      </c>
      <c r="V50" s="16">
        <f t="shared" si="19"/>
        <v>5</v>
      </c>
      <c r="W50" s="16" t="s">
        <v>216</v>
      </c>
      <c r="X50" s="16">
        <v>2</v>
      </c>
      <c r="Y50" s="16">
        <v>5</v>
      </c>
      <c r="Z50" s="16">
        <f t="shared" si="20"/>
        <v>2</v>
      </c>
      <c r="AA50" s="16">
        <v>5</v>
      </c>
      <c r="AB50" s="16">
        <f t="shared" si="21"/>
        <v>2</v>
      </c>
      <c r="AC50" s="16">
        <v>5</v>
      </c>
      <c r="AD50" s="16">
        <f t="shared" si="22"/>
        <v>0</v>
      </c>
      <c r="AE50" s="16">
        <v>5</v>
      </c>
      <c r="AF50" s="16">
        <f t="shared" si="23"/>
        <v>2</v>
      </c>
      <c r="AG50" s="16">
        <v>1</v>
      </c>
      <c r="AH50" s="16">
        <f t="shared" si="24"/>
        <v>2</v>
      </c>
      <c r="AI50" s="16">
        <v>5</v>
      </c>
      <c r="AJ50" s="16">
        <f t="shared" si="25"/>
        <v>2</v>
      </c>
      <c r="AK50" s="16">
        <v>5</v>
      </c>
      <c r="AL50" s="16">
        <f t="shared" si="26"/>
        <v>2</v>
      </c>
      <c r="AM50" s="16">
        <v>4</v>
      </c>
      <c r="AN50" s="16">
        <f t="shared" si="27"/>
        <v>0</v>
      </c>
      <c r="AO50" s="16">
        <v>4</v>
      </c>
      <c r="AP50" s="16">
        <f t="shared" si="28"/>
        <v>2</v>
      </c>
      <c r="AQ50" s="16">
        <v>1</v>
      </c>
      <c r="AR50" s="16">
        <f t="shared" si="29"/>
        <v>2</v>
      </c>
    </row>
    <row r="51" spans="1:44" s="12" customFormat="1" ht="165" hidden="1" x14ac:dyDescent="0.25">
      <c r="A51" s="16">
        <v>225</v>
      </c>
      <c r="B51" s="17">
        <v>44642.461226851803</v>
      </c>
      <c r="C51" s="17">
        <v>44642.464548611097</v>
      </c>
      <c r="D51" s="16">
        <f>SUM(Table1[[#This Row],[Column1]]+Table1[[#This Row],[Column2]]+Table1[[#This Row],[Column3]]+Table1[[#This Row],[Column4]]+Table1[[#This Row],[Column5]]+Table1[[#This Row],[Column6]]+Table1[[#This Row],[Column7]]+Table1[[#This Row],[Column8]]+Table1[[#This Row],[Column9]]+Table1[[#This Row],[Column10]]+Table1[[#This Row],[Column11]]+Table1[[#This Row],[Column12]]+Table1[[#This Row],[Column13]]+Table1[[#This Row],[Column14]]+Table1[[#This Row],[Column15]]+Table1[[#This Row],[Column16]])</f>
        <v>47</v>
      </c>
      <c r="E51" s="18" t="s">
        <v>287</v>
      </c>
      <c r="F51" s="16" t="s">
        <v>284</v>
      </c>
      <c r="G51" s="16" t="s">
        <v>285</v>
      </c>
      <c r="H51" s="16" t="s">
        <v>286</v>
      </c>
      <c r="I51" s="18" t="s">
        <v>80</v>
      </c>
      <c r="J51" s="16" t="s">
        <v>49</v>
      </c>
      <c r="K51" s="19" t="s">
        <v>288</v>
      </c>
      <c r="L51" s="19" t="s">
        <v>289</v>
      </c>
      <c r="M51" s="16" t="s">
        <v>73</v>
      </c>
      <c r="N51" s="16">
        <f t="shared" si="15"/>
        <v>0</v>
      </c>
      <c r="O51" s="16" t="s">
        <v>66</v>
      </c>
      <c r="P51" s="16">
        <f t="shared" si="16"/>
        <v>5</v>
      </c>
      <c r="Q51" s="16" t="s">
        <v>83</v>
      </c>
      <c r="R51" s="16">
        <f t="shared" si="17"/>
        <v>3</v>
      </c>
      <c r="S51" s="16" t="s">
        <v>55</v>
      </c>
      <c r="T51" s="16">
        <f t="shared" si="18"/>
        <v>15</v>
      </c>
      <c r="U51" s="16" t="s">
        <v>56</v>
      </c>
      <c r="V51" s="16">
        <f t="shared" si="19"/>
        <v>5</v>
      </c>
      <c r="W51" s="16" t="s">
        <v>290</v>
      </c>
      <c r="X51" s="16">
        <v>2</v>
      </c>
      <c r="Y51" s="16">
        <v>5</v>
      </c>
      <c r="Z51" s="16">
        <f t="shared" si="20"/>
        <v>2</v>
      </c>
      <c r="AA51" s="16">
        <v>5</v>
      </c>
      <c r="AB51" s="16">
        <f t="shared" si="21"/>
        <v>2</v>
      </c>
      <c r="AC51" s="16">
        <v>4</v>
      </c>
      <c r="AD51" s="16">
        <f t="shared" si="22"/>
        <v>0</v>
      </c>
      <c r="AE51" s="16">
        <v>4</v>
      </c>
      <c r="AF51" s="16">
        <f t="shared" si="23"/>
        <v>2</v>
      </c>
      <c r="AG51" s="16">
        <v>2</v>
      </c>
      <c r="AH51" s="16">
        <f t="shared" si="24"/>
        <v>2</v>
      </c>
      <c r="AI51" s="16">
        <v>5</v>
      </c>
      <c r="AJ51" s="16">
        <f t="shared" si="25"/>
        <v>2</v>
      </c>
      <c r="AK51" s="16">
        <v>5</v>
      </c>
      <c r="AL51" s="16">
        <f t="shared" si="26"/>
        <v>2</v>
      </c>
      <c r="AM51" s="16">
        <v>3</v>
      </c>
      <c r="AN51" s="16">
        <f t="shared" si="27"/>
        <v>1</v>
      </c>
      <c r="AO51" s="16">
        <v>4</v>
      </c>
      <c r="AP51" s="16">
        <f t="shared" si="28"/>
        <v>2</v>
      </c>
      <c r="AQ51" s="16">
        <v>2</v>
      </c>
      <c r="AR51" s="16">
        <f t="shared" si="29"/>
        <v>2</v>
      </c>
    </row>
    <row r="52" spans="1:44" s="16" customFormat="1" ht="195" hidden="1" x14ac:dyDescent="0.25">
      <c r="A52" s="16">
        <v>315</v>
      </c>
      <c r="B52" s="17">
        <v>44644.849606481497</v>
      </c>
      <c r="C52" s="17">
        <v>44644.855196759301</v>
      </c>
      <c r="D52" s="16">
        <f>SUM(Table1[[#This Row],[Column1]]+Table1[[#This Row],[Column2]]+Table1[[#This Row],[Column3]]+Table1[[#This Row],[Column4]]+Table1[[#This Row],[Column5]]+Table1[[#This Row],[Column6]]+Table1[[#This Row],[Column7]]+Table1[[#This Row],[Column8]]+Table1[[#This Row],[Column9]]+Table1[[#This Row],[Column10]]+Table1[[#This Row],[Column11]]+Table1[[#This Row],[Column12]]+Table1[[#This Row],[Column13]]+Table1[[#This Row],[Column14]]+Table1[[#This Row],[Column15]]+Table1[[#This Row],[Column16]])</f>
        <v>35</v>
      </c>
      <c r="E52" s="16" t="s">
        <v>307</v>
      </c>
      <c r="F52" s="16" t="s">
        <v>304</v>
      </c>
      <c r="G52" s="16" t="s">
        <v>305</v>
      </c>
      <c r="H52" s="16" t="s">
        <v>306</v>
      </c>
      <c r="I52" s="16" t="s">
        <v>48</v>
      </c>
      <c r="J52" s="16" t="s">
        <v>49</v>
      </c>
      <c r="K52" s="19" t="s">
        <v>308</v>
      </c>
      <c r="L52" s="19"/>
      <c r="M52" s="16" t="s">
        <v>52</v>
      </c>
      <c r="N52" s="16">
        <f t="shared" si="15"/>
        <v>1</v>
      </c>
      <c r="O52" s="16" t="s">
        <v>66</v>
      </c>
      <c r="P52" s="16">
        <f t="shared" si="16"/>
        <v>5</v>
      </c>
      <c r="Q52" s="16" t="s">
        <v>83</v>
      </c>
      <c r="R52" s="16">
        <f t="shared" si="17"/>
        <v>3</v>
      </c>
      <c r="S52" s="16" t="s">
        <v>74</v>
      </c>
      <c r="T52" s="16">
        <f t="shared" si="18"/>
        <v>0</v>
      </c>
      <c r="U52" s="16" t="s">
        <v>56</v>
      </c>
      <c r="V52" s="16">
        <f t="shared" si="19"/>
        <v>5</v>
      </c>
      <c r="W52" s="16" t="s">
        <v>309</v>
      </c>
      <c r="X52" s="16">
        <v>2</v>
      </c>
      <c r="Y52" s="16">
        <v>4</v>
      </c>
      <c r="Z52" s="16">
        <f t="shared" si="20"/>
        <v>2</v>
      </c>
      <c r="AA52" s="16">
        <v>4</v>
      </c>
      <c r="AB52" s="16">
        <f t="shared" si="21"/>
        <v>2</v>
      </c>
      <c r="AC52" s="16">
        <v>3</v>
      </c>
      <c r="AD52" s="16">
        <f t="shared" si="22"/>
        <v>1</v>
      </c>
      <c r="AE52" s="16">
        <v>4</v>
      </c>
      <c r="AF52" s="16">
        <f t="shared" si="23"/>
        <v>2</v>
      </c>
      <c r="AG52" s="16">
        <v>1</v>
      </c>
      <c r="AH52" s="16">
        <f t="shared" si="24"/>
        <v>2</v>
      </c>
      <c r="AI52" s="16">
        <v>5</v>
      </c>
      <c r="AJ52" s="16">
        <f t="shared" si="25"/>
        <v>2</v>
      </c>
      <c r="AK52" s="16">
        <v>5</v>
      </c>
      <c r="AL52" s="16">
        <f t="shared" si="26"/>
        <v>2</v>
      </c>
      <c r="AM52" s="16">
        <v>2</v>
      </c>
      <c r="AN52" s="16">
        <f t="shared" si="27"/>
        <v>2</v>
      </c>
      <c r="AO52" s="16">
        <v>4</v>
      </c>
      <c r="AP52" s="16">
        <f t="shared" si="28"/>
        <v>2</v>
      </c>
      <c r="AQ52" s="16">
        <v>1</v>
      </c>
      <c r="AR52" s="16">
        <f t="shared" si="29"/>
        <v>2</v>
      </c>
    </row>
    <row r="53" spans="1:44" s="16" customFormat="1" ht="409.5" x14ac:dyDescent="0.25">
      <c r="A53" s="16">
        <v>217</v>
      </c>
      <c r="B53" s="17">
        <v>44642.442233796297</v>
      </c>
      <c r="C53" s="17">
        <v>44642.449201388903</v>
      </c>
      <c r="D53" s="16">
        <f>SUM(Table1[[#This Row],[Column1]]+Table1[[#This Row],[Column2]]+Table1[[#This Row],[Column3]]+Table1[[#This Row],[Column4]]+Table1[[#This Row],[Column5]]+Table1[[#This Row],[Column6]]+Table1[[#This Row],[Column7]]+Table1[[#This Row],[Column8]]+Table1[[#This Row],[Column9]]+Table1[[#This Row],[Column10]]+Table1[[#This Row],[Column11]]+Table1[[#This Row],[Column12]]+Table1[[#This Row],[Column13]]+Table1[[#This Row],[Column14]]+Table1[[#This Row],[Column15]]+Table1[[#This Row],[Column16]])</f>
        <v>30</v>
      </c>
      <c r="E53" s="27" t="s">
        <v>335</v>
      </c>
      <c r="F53" s="16" t="s">
        <v>333</v>
      </c>
      <c r="G53" s="16" t="s">
        <v>334</v>
      </c>
      <c r="H53" s="18" t="s">
        <v>60</v>
      </c>
      <c r="I53" s="18" t="s">
        <v>336</v>
      </c>
      <c r="J53" s="16" t="s">
        <v>63</v>
      </c>
      <c r="K53" s="19" t="s">
        <v>337</v>
      </c>
      <c r="L53" s="19"/>
      <c r="M53" s="16" t="s">
        <v>52</v>
      </c>
      <c r="N53" s="16">
        <f t="shared" si="15"/>
        <v>1</v>
      </c>
      <c r="O53" s="16" t="s">
        <v>53</v>
      </c>
      <c r="P53" s="16">
        <f t="shared" si="16"/>
        <v>3</v>
      </c>
      <c r="Q53" s="16" t="s">
        <v>54</v>
      </c>
      <c r="R53" s="16">
        <f t="shared" si="17"/>
        <v>5</v>
      </c>
      <c r="S53" s="16" t="s">
        <v>74</v>
      </c>
      <c r="T53" s="16">
        <f t="shared" si="18"/>
        <v>0</v>
      </c>
      <c r="U53" s="16" t="s">
        <v>56</v>
      </c>
      <c r="V53" s="16">
        <f t="shared" si="19"/>
        <v>5</v>
      </c>
      <c r="W53" s="16" t="s">
        <v>338</v>
      </c>
      <c r="X53" s="16">
        <v>2</v>
      </c>
      <c r="Y53" s="16">
        <v>5</v>
      </c>
      <c r="Z53" s="16">
        <f t="shared" si="20"/>
        <v>2</v>
      </c>
      <c r="AA53" s="16">
        <v>4</v>
      </c>
      <c r="AB53" s="16">
        <f t="shared" si="21"/>
        <v>2</v>
      </c>
      <c r="AC53" s="16">
        <v>4</v>
      </c>
      <c r="AD53" s="16">
        <f t="shared" si="22"/>
        <v>0</v>
      </c>
      <c r="AE53" s="16">
        <v>4</v>
      </c>
      <c r="AF53" s="16">
        <f t="shared" si="23"/>
        <v>2</v>
      </c>
      <c r="AG53" s="16">
        <v>4</v>
      </c>
      <c r="AH53" s="16">
        <f t="shared" si="24"/>
        <v>0</v>
      </c>
      <c r="AI53" s="16">
        <v>5</v>
      </c>
      <c r="AJ53" s="16">
        <f t="shared" si="25"/>
        <v>2</v>
      </c>
      <c r="AK53" s="16">
        <v>4</v>
      </c>
      <c r="AL53" s="16">
        <f t="shared" si="26"/>
        <v>2</v>
      </c>
      <c r="AM53" s="16">
        <v>5</v>
      </c>
      <c r="AN53" s="16">
        <f t="shared" si="27"/>
        <v>0</v>
      </c>
      <c r="AO53" s="16">
        <v>5</v>
      </c>
      <c r="AP53" s="16">
        <f t="shared" si="28"/>
        <v>2</v>
      </c>
      <c r="AQ53" s="16">
        <v>2</v>
      </c>
      <c r="AR53" s="16">
        <f t="shared" si="29"/>
        <v>2</v>
      </c>
    </row>
    <row r="54" spans="1:44" s="12" customFormat="1" ht="409.5" hidden="1" x14ac:dyDescent="0.25">
      <c r="A54" s="16">
        <v>171</v>
      </c>
      <c r="B54" s="17">
        <v>44638.631608796299</v>
      </c>
      <c r="C54" s="17">
        <v>44638.637511574103</v>
      </c>
      <c r="D54" s="16">
        <f>SUM(Table1[[#This Row],[Column1]]+Table1[[#This Row],[Column2]]+Table1[[#This Row],[Column3]]+Table1[[#This Row],[Column4]]+Table1[[#This Row],[Column5]]+Table1[[#This Row],[Column6]]+Table1[[#This Row],[Column7]]+Table1[[#This Row],[Column8]]+Table1[[#This Row],[Column9]]+Table1[[#This Row],[Column10]]+Table1[[#This Row],[Column11]]+Table1[[#This Row],[Column12]]+Table1[[#This Row],[Column13]]+Table1[[#This Row],[Column14]]+Table1[[#This Row],[Column15]]+Table1[[#This Row],[Column16]])</f>
        <v>33</v>
      </c>
      <c r="E54" s="18" t="s">
        <v>325</v>
      </c>
      <c r="F54" s="16" t="s">
        <v>322</v>
      </c>
      <c r="G54" s="16" t="s">
        <v>323</v>
      </c>
      <c r="H54" s="16" t="s">
        <v>324</v>
      </c>
      <c r="I54" s="18" t="s">
        <v>62</v>
      </c>
      <c r="J54" s="16" t="s">
        <v>49</v>
      </c>
      <c r="K54" s="19" t="s">
        <v>326</v>
      </c>
      <c r="L54" s="19"/>
      <c r="M54" s="16" t="s">
        <v>73</v>
      </c>
      <c r="N54" s="16">
        <f t="shared" ref="N54:N61" si="30">IF($M54="0-1 Eğitim",0,IF($M54="2-5 Eğitim",1,3))</f>
        <v>0</v>
      </c>
      <c r="O54" s="16" t="s">
        <v>66</v>
      </c>
      <c r="P54" s="16">
        <f t="shared" ref="P54:P61" si="31">IF($O54="Hiç ilgimi çekmiyor veya az ilgimi çekiyor.",0,IF($O54="Orta düzeyde ilgileniyorum.",3,5))</f>
        <v>5</v>
      </c>
      <c r="Q54" s="16" t="s">
        <v>54</v>
      </c>
      <c r="R54" s="16">
        <f t="shared" ref="R54:R61" si="32">IF($Q54="neredeyse hiç fikir geliştirmedim. ",0,IF($Q54="bazen fikir geliştiririm. ",3,5))</f>
        <v>5</v>
      </c>
      <c r="S54" s="16" t="s">
        <v>74</v>
      </c>
      <c r="T54" s="16">
        <f t="shared" ref="T54:T61" si="33">IF($S54="Hayır.",0,15)</f>
        <v>0</v>
      </c>
      <c r="U54" s="16" t="s">
        <v>56</v>
      </c>
      <c r="V54" s="16">
        <f t="shared" ref="V54:V61" si="34">IF($U54="Hayır",0,5)</f>
        <v>5</v>
      </c>
      <c r="W54" s="16" t="s">
        <v>327</v>
      </c>
      <c r="X54" s="16">
        <v>2</v>
      </c>
      <c r="Y54" s="16">
        <v>5</v>
      </c>
      <c r="Z54" s="16">
        <f t="shared" ref="Z54:Z61" si="35">IF($Y54&gt;3,2,IF($Y54=3,1,0))</f>
        <v>2</v>
      </c>
      <c r="AA54" s="16">
        <v>5</v>
      </c>
      <c r="AB54" s="16">
        <f t="shared" ref="AB54:AB61" si="36">IF($AA54&gt;3,2,IF($AA54=3,1,0))</f>
        <v>2</v>
      </c>
      <c r="AC54" s="16">
        <v>5</v>
      </c>
      <c r="AD54" s="16">
        <f t="shared" ref="AD54:AD61" si="37">IF($AC54&lt;3,2,IF($AC54=3,1,0))</f>
        <v>0</v>
      </c>
      <c r="AE54" s="16">
        <v>4</v>
      </c>
      <c r="AF54" s="16">
        <f t="shared" ref="AF54:AF61" si="38">IF($AE54&gt;3,2,IF($AE54=3,1,0))</f>
        <v>2</v>
      </c>
      <c r="AG54" s="16">
        <v>4</v>
      </c>
      <c r="AH54" s="16">
        <f t="shared" ref="AH54:AH61" si="39">IF($AG54&lt;3,2,IF($AG54=3,1,0))</f>
        <v>0</v>
      </c>
      <c r="AI54" s="16">
        <v>5</v>
      </c>
      <c r="AJ54" s="16">
        <f t="shared" ref="AJ54:AJ61" si="40">IF($AI54&gt;3,2,IF($AI54=3,1,0))</f>
        <v>2</v>
      </c>
      <c r="AK54" s="16">
        <v>5</v>
      </c>
      <c r="AL54" s="16">
        <f t="shared" ref="AL54:AL61" si="41">IF($AK54&gt;3,2,IF($AK54=3,1,0))</f>
        <v>2</v>
      </c>
      <c r="AM54" s="16">
        <v>1</v>
      </c>
      <c r="AN54" s="16">
        <f t="shared" ref="AN54:AN61" si="42">IF($AM54&lt;3,2,IF($AM54=3,1,0))</f>
        <v>2</v>
      </c>
      <c r="AO54" s="16">
        <v>5</v>
      </c>
      <c r="AP54" s="16">
        <f t="shared" ref="AP54:AP61" si="43">IF($AO54&gt;3,2,IF($AO54=3,1,0))</f>
        <v>2</v>
      </c>
      <c r="AQ54" s="16">
        <v>1</v>
      </c>
      <c r="AR54" s="16">
        <f t="shared" ref="AR54:AR61" si="44">IF($AQ54&lt;3,2,IF($AQ54=3,1,0))</f>
        <v>2</v>
      </c>
    </row>
    <row r="55" spans="1:44" s="16" customFormat="1" ht="195" hidden="1" x14ac:dyDescent="0.25">
      <c r="A55" s="16">
        <v>172</v>
      </c>
      <c r="B55" s="17">
        <v>44638.642893518503</v>
      </c>
      <c r="C55" s="17">
        <v>44638.645868055602</v>
      </c>
      <c r="D55" s="16">
        <f>SUM(Table1[[#This Row],[Column1]]+Table1[[#This Row],[Column2]]+Table1[[#This Row],[Column3]]+Table1[[#This Row],[Column4]]+Table1[[#This Row],[Column5]]+Table1[[#This Row],[Column6]]+Table1[[#This Row],[Column7]]+Table1[[#This Row],[Column8]]+Table1[[#This Row],[Column9]]+Table1[[#This Row],[Column10]]+Table1[[#This Row],[Column11]]+Table1[[#This Row],[Column12]]+Table1[[#This Row],[Column13]]+Table1[[#This Row],[Column14]]+Table1[[#This Row],[Column15]]+Table1[[#This Row],[Column16]])</f>
        <v>32</v>
      </c>
      <c r="E55" s="18" t="s">
        <v>391</v>
      </c>
      <c r="F55" s="16" t="s">
        <v>389</v>
      </c>
      <c r="G55" s="16" t="s">
        <v>323</v>
      </c>
      <c r="H55" s="18" t="s">
        <v>390</v>
      </c>
      <c r="I55" s="18" t="s">
        <v>151</v>
      </c>
      <c r="J55" s="16" t="s">
        <v>49</v>
      </c>
      <c r="K55" s="19" t="s">
        <v>392</v>
      </c>
      <c r="L55" s="19"/>
      <c r="M55" s="16" t="s">
        <v>73</v>
      </c>
      <c r="N55" s="16">
        <f t="shared" si="30"/>
        <v>0</v>
      </c>
      <c r="O55" s="16" t="s">
        <v>66</v>
      </c>
      <c r="P55" s="16">
        <f t="shared" si="31"/>
        <v>5</v>
      </c>
      <c r="Q55" s="16" t="s">
        <v>54</v>
      </c>
      <c r="R55" s="16">
        <f t="shared" si="32"/>
        <v>5</v>
      </c>
      <c r="S55" s="16" t="s">
        <v>74</v>
      </c>
      <c r="T55" s="16">
        <f t="shared" si="33"/>
        <v>0</v>
      </c>
      <c r="U55" s="16" t="s">
        <v>56</v>
      </c>
      <c r="V55" s="16">
        <f t="shared" si="34"/>
        <v>5</v>
      </c>
      <c r="W55" s="16" t="s">
        <v>393</v>
      </c>
      <c r="X55" s="16">
        <v>2</v>
      </c>
      <c r="Y55" s="16">
        <v>5</v>
      </c>
      <c r="Z55" s="16">
        <f t="shared" si="35"/>
        <v>2</v>
      </c>
      <c r="AA55" s="16">
        <v>4</v>
      </c>
      <c r="AB55" s="16">
        <f t="shared" si="36"/>
        <v>2</v>
      </c>
      <c r="AC55" s="16">
        <v>4</v>
      </c>
      <c r="AD55" s="16">
        <f t="shared" si="37"/>
        <v>0</v>
      </c>
      <c r="AE55" s="16">
        <v>5</v>
      </c>
      <c r="AF55" s="16">
        <f t="shared" si="38"/>
        <v>2</v>
      </c>
      <c r="AG55" s="16">
        <v>3</v>
      </c>
      <c r="AH55" s="16">
        <f t="shared" si="39"/>
        <v>1</v>
      </c>
      <c r="AI55" s="16">
        <v>5</v>
      </c>
      <c r="AJ55" s="16">
        <f t="shared" si="40"/>
        <v>2</v>
      </c>
      <c r="AK55" s="16">
        <v>5</v>
      </c>
      <c r="AL55" s="16">
        <f t="shared" si="41"/>
        <v>2</v>
      </c>
      <c r="AM55" s="16">
        <v>4</v>
      </c>
      <c r="AN55" s="16">
        <f t="shared" si="42"/>
        <v>0</v>
      </c>
      <c r="AO55" s="16">
        <v>5</v>
      </c>
      <c r="AP55" s="16">
        <f t="shared" si="43"/>
        <v>2</v>
      </c>
      <c r="AQ55" s="16">
        <v>2</v>
      </c>
      <c r="AR55" s="16">
        <f t="shared" si="44"/>
        <v>2</v>
      </c>
    </row>
    <row r="56" spans="1:44" s="16" customFormat="1" ht="150" hidden="1" x14ac:dyDescent="0.25">
      <c r="A56" s="16">
        <v>312</v>
      </c>
      <c r="B56" s="17">
        <v>44644.723101851901</v>
      </c>
      <c r="C56" s="17">
        <v>44644.7264236111</v>
      </c>
      <c r="D56" s="16">
        <f>SUM(Table1[[#This Row],[Column1]]+Table1[[#This Row],[Column2]]+Table1[[#This Row],[Column3]]+Table1[[#This Row],[Column4]]+Table1[[#This Row],[Column5]]+Table1[[#This Row],[Column6]]+Table1[[#This Row],[Column7]]+Table1[[#This Row],[Column8]]+Table1[[#This Row],[Column9]]+Table1[[#This Row],[Column10]]+Table1[[#This Row],[Column11]]+Table1[[#This Row],[Column12]]+Table1[[#This Row],[Column13]]+Table1[[#This Row],[Column14]]+Table1[[#This Row],[Column15]]+Table1[[#This Row],[Column16]])</f>
        <v>29</v>
      </c>
      <c r="E56" s="16" t="s">
        <v>355</v>
      </c>
      <c r="F56" s="16" t="s">
        <v>352</v>
      </c>
      <c r="G56" s="16" t="s">
        <v>353</v>
      </c>
      <c r="H56" s="16" t="s">
        <v>354</v>
      </c>
      <c r="I56" s="16" t="s">
        <v>71</v>
      </c>
      <c r="J56" s="16" t="s">
        <v>49</v>
      </c>
      <c r="K56" s="19" t="s">
        <v>356</v>
      </c>
      <c r="L56" s="19"/>
      <c r="M56" s="16" t="s">
        <v>73</v>
      </c>
      <c r="N56" s="16">
        <f t="shared" si="30"/>
        <v>0</v>
      </c>
      <c r="O56" s="16" t="s">
        <v>66</v>
      </c>
      <c r="P56" s="16">
        <f t="shared" si="31"/>
        <v>5</v>
      </c>
      <c r="Q56" s="16" t="s">
        <v>83</v>
      </c>
      <c r="R56" s="16">
        <f t="shared" si="32"/>
        <v>3</v>
      </c>
      <c r="S56" s="16" t="s">
        <v>74</v>
      </c>
      <c r="T56" s="16">
        <f t="shared" si="33"/>
        <v>0</v>
      </c>
      <c r="U56" s="16" t="s">
        <v>56</v>
      </c>
      <c r="V56" s="16">
        <f t="shared" si="34"/>
        <v>5</v>
      </c>
      <c r="W56" s="16" t="s">
        <v>357</v>
      </c>
      <c r="X56" s="16">
        <v>0</v>
      </c>
      <c r="Y56" s="16">
        <v>5</v>
      </c>
      <c r="Z56" s="16">
        <f t="shared" si="35"/>
        <v>2</v>
      </c>
      <c r="AA56" s="16">
        <v>5</v>
      </c>
      <c r="AB56" s="16">
        <f t="shared" si="36"/>
        <v>2</v>
      </c>
      <c r="AC56" s="16">
        <v>5</v>
      </c>
      <c r="AD56" s="16">
        <f t="shared" si="37"/>
        <v>0</v>
      </c>
      <c r="AE56" s="16">
        <v>5</v>
      </c>
      <c r="AF56" s="16">
        <f t="shared" si="38"/>
        <v>2</v>
      </c>
      <c r="AG56" s="16">
        <v>5</v>
      </c>
      <c r="AH56" s="16">
        <f t="shared" si="39"/>
        <v>0</v>
      </c>
      <c r="AI56" s="16">
        <v>5</v>
      </c>
      <c r="AJ56" s="16">
        <f t="shared" si="40"/>
        <v>2</v>
      </c>
      <c r="AK56" s="16">
        <v>5</v>
      </c>
      <c r="AL56" s="16">
        <f t="shared" si="41"/>
        <v>2</v>
      </c>
      <c r="AM56" s="16">
        <v>1</v>
      </c>
      <c r="AN56" s="16">
        <f t="shared" si="42"/>
        <v>2</v>
      </c>
      <c r="AO56" s="16">
        <v>5</v>
      </c>
      <c r="AP56" s="16">
        <f t="shared" si="43"/>
        <v>2</v>
      </c>
      <c r="AQ56" s="16">
        <v>1</v>
      </c>
      <c r="AR56" s="16">
        <f t="shared" si="44"/>
        <v>2</v>
      </c>
    </row>
    <row r="57" spans="1:44" s="12" customFormat="1" ht="240" hidden="1" x14ac:dyDescent="0.25">
      <c r="A57" s="16">
        <v>236</v>
      </c>
      <c r="B57" s="17">
        <v>44642.494907407403</v>
      </c>
      <c r="C57" s="17">
        <v>44642.502013888901</v>
      </c>
      <c r="D57" s="16">
        <f>SUM(Table1[[#This Row],[Column1]]+Table1[[#This Row],[Column2]]+Table1[[#This Row],[Column3]]+Table1[[#This Row],[Column4]]+Table1[[#This Row],[Column5]]+Table1[[#This Row],[Column6]]+Table1[[#This Row],[Column7]]+Table1[[#This Row],[Column8]]+Table1[[#This Row],[Column9]]+Table1[[#This Row],[Column10]]+Table1[[#This Row],[Column11]]+Table1[[#This Row],[Column12]]+Table1[[#This Row],[Column13]]+Table1[[#This Row],[Column14]]+Table1[[#This Row],[Column15]]+Table1[[#This Row],[Column16]])</f>
        <v>28</v>
      </c>
      <c r="E57" s="18" t="s">
        <v>301</v>
      </c>
      <c r="F57" s="16" t="s">
        <v>298</v>
      </c>
      <c r="G57" s="16" t="s">
        <v>299</v>
      </c>
      <c r="H57" s="16" t="s">
        <v>300</v>
      </c>
      <c r="I57" s="18" t="s">
        <v>62</v>
      </c>
      <c r="J57" s="16" t="s">
        <v>49</v>
      </c>
      <c r="K57" s="19" t="s">
        <v>302</v>
      </c>
      <c r="L57" s="19"/>
      <c r="M57" s="16" t="s">
        <v>73</v>
      </c>
      <c r="N57" s="16">
        <f t="shared" si="30"/>
        <v>0</v>
      </c>
      <c r="O57" s="16" t="s">
        <v>53</v>
      </c>
      <c r="P57" s="16">
        <f t="shared" si="31"/>
        <v>3</v>
      </c>
      <c r="Q57" s="16" t="s">
        <v>54</v>
      </c>
      <c r="R57" s="16">
        <f t="shared" si="32"/>
        <v>5</v>
      </c>
      <c r="S57" s="16" t="s">
        <v>74</v>
      </c>
      <c r="T57" s="16">
        <f t="shared" si="33"/>
        <v>0</v>
      </c>
      <c r="U57" s="16" t="s">
        <v>56</v>
      </c>
      <c r="V57" s="16">
        <f t="shared" si="34"/>
        <v>5</v>
      </c>
      <c r="W57" s="16" t="s">
        <v>303</v>
      </c>
      <c r="X57" s="16">
        <v>2</v>
      </c>
      <c r="Y57" s="16">
        <v>5</v>
      </c>
      <c r="Z57" s="16">
        <f t="shared" si="35"/>
        <v>2</v>
      </c>
      <c r="AA57" s="16">
        <v>4</v>
      </c>
      <c r="AB57" s="16">
        <f t="shared" si="36"/>
        <v>2</v>
      </c>
      <c r="AC57" s="16">
        <v>4</v>
      </c>
      <c r="AD57" s="16">
        <f t="shared" si="37"/>
        <v>0</v>
      </c>
      <c r="AE57" s="16">
        <v>3</v>
      </c>
      <c r="AF57" s="16">
        <f t="shared" si="38"/>
        <v>1</v>
      </c>
      <c r="AG57" s="16">
        <v>1</v>
      </c>
      <c r="AH57" s="16">
        <f t="shared" si="39"/>
        <v>2</v>
      </c>
      <c r="AI57" s="16">
        <v>4</v>
      </c>
      <c r="AJ57" s="16">
        <f t="shared" si="40"/>
        <v>2</v>
      </c>
      <c r="AK57" s="16">
        <v>5</v>
      </c>
      <c r="AL57" s="16">
        <f t="shared" si="41"/>
        <v>2</v>
      </c>
      <c r="AM57" s="16">
        <v>3</v>
      </c>
      <c r="AN57" s="16">
        <f t="shared" si="42"/>
        <v>1</v>
      </c>
      <c r="AO57" s="16">
        <v>2</v>
      </c>
      <c r="AP57" s="16">
        <f t="shared" si="43"/>
        <v>0</v>
      </c>
      <c r="AQ57" s="16">
        <v>3</v>
      </c>
      <c r="AR57" s="16">
        <f t="shared" si="44"/>
        <v>1</v>
      </c>
    </row>
    <row r="58" spans="1:44" s="16" customFormat="1" ht="409.5" hidden="1" x14ac:dyDescent="0.25">
      <c r="A58" s="16">
        <v>135</v>
      </c>
      <c r="B58" s="17">
        <v>44637.968634259298</v>
      </c>
      <c r="C58" s="17">
        <v>44637.983229166697</v>
      </c>
      <c r="D58" s="16">
        <f>SUM(Table1[[#This Row],[Column1]]+Table1[[#This Row],[Column2]]+Table1[[#This Row],[Column3]]+Table1[[#This Row],[Column4]]+Table1[[#This Row],[Column5]]+Table1[[#This Row],[Column6]]+Table1[[#This Row],[Column7]]+Table1[[#This Row],[Column8]]+Table1[[#This Row],[Column9]]+Table1[[#This Row],[Column10]]+Table1[[#This Row],[Column11]]+Table1[[#This Row],[Column12]]+Table1[[#This Row],[Column13]]+Table1[[#This Row],[Column14]]+Table1[[#This Row],[Column15]]+Table1[[#This Row],[Column16]])</f>
        <v>27</v>
      </c>
      <c r="E58" s="18" t="s">
        <v>381</v>
      </c>
      <c r="F58" s="16" t="s">
        <v>379</v>
      </c>
      <c r="G58" s="16" t="s">
        <v>127</v>
      </c>
      <c r="H58" s="18" t="s">
        <v>380</v>
      </c>
      <c r="I58" s="18" t="s">
        <v>151</v>
      </c>
      <c r="J58" s="16" t="s">
        <v>49</v>
      </c>
      <c r="K58" s="19" t="s">
        <v>382</v>
      </c>
      <c r="L58" s="19"/>
      <c r="M58" s="16" t="s">
        <v>73</v>
      </c>
      <c r="N58" s="16">
        <f t="shared" si="30"/>
        <v>0</v>
      </c>
      <c r="O58" s="16" t="s">
        <v>66</v>
      </c>
      <c r="P58" s="16">
        <f t="shared" si="31"/>
        <v>5</v>
      </c>
      <c r="Q58" s="16" t="s">
        <v>83</v>
      </c>
      <c r="R58" s="16">
        <f t="shared" si="32"/>
        <v>3</v>
      </c>
      <c r="S58" s="16" t="s">
        <v>74</v>
      </c>
      <c r="T58" s="16">
        <f t="shared" si="33"/>
        <v>0</v>
      </c>
      <c r="U58" s="16" t="s">
        <v>106</v>
      </c>
      <c r="V58" s="16">
        <f t="shared" si="34"/>
        <v>5</v>
      </c>
      <c r="W58" s="16" t="s">
        <v>383</v>
      </c>
      <c r="X58" s="16">
        <v>2</v>
      </c>
      <c r="Y58" s="16">
        <v>5</v>
      </c>
      <c r="Z58" s="16">
        <f t="shared" si="35"/>
        <v>2</v>
      </c>
      <c r="AA58" s="16">
        <v>5</v>
      </c>
      <c r="AB58" s="16">
        <f t="shared" si="36"/>
        <v>2</v>
      </c>
      <c r="AC58" s="16">
        <v>5</v>
      </c>
      <c r="AD58" s="16">
        <f t="shared" si="37"/>
        <v>0</v>
      </c>
      <c r="AE58" s="16">
        <v>2</v>
      </c>
      <c r="AF58" s="16">
        <f t="shared" si="38"/>
        <v>0</v>
      </c>
      <c r="AG58" s="16">
        <v>3</v>
      </c>
      <c r="AH58" s="16">
        <f t="shared" si="39"/>
        <v>1</v>
      </c>
      <c r="AI58" s="16">
        <v>5</v>
      </c>
      <c r="AJ58" s="16">
        <f t="shared" si="40"/>
        <v>2</v>
      </c>
      <c r="AK58" s="16">
        <v>4</v>
      </c>
      <c r="AL58" s="16">
        <f t="shared" si="41"/>
        <v>2</v>
      </c>
      <c r="AM58" s="16">
        <v>3</v>
      </c>
      <c r="AN58" s="16">
        <f t="shared" si="42"/>
        <v>1</v>
      </c>
      <c r="AO58" s="16">
        <v>3</v>
      </c>
      <c r="AP58" s="16">
        <f t="shared" si="43"/>
        <v>1</v>
      </c>
      <c r="AQ58" s="16">
        <v>3</v>
      </c>
      <c r="AR58" s="16">
        <f t="shared" si="44"/>
        <v>1</v>
      </c>
    </row>
    <row r="59" spans="1:44" ht="409.5" hidden="1" x14ac:dyDescent="0.25">
      <c r="A59" s="16">
        <v>198</v>
      </c>
      <c r="B59" s="17">
        <v>44641.804884259298</v>
      </c>
      <c r="C59" s="17">
        <v>44641.813437500001</v>
      </c>
      <c r="D59" s="16">
        <f>SUM(Table1[[#This Row],[Column1]]+Table1[[#This Row],[Column2]]+Table1[[#This Row],[Column3]]+Table1[[#This Row],[Column4]]+Table1[[#This Row],[Column5]]+Table1[[#This Row],[Column6]]+Table1[[#This Row],[Column7]]+Table1[[#This Row],[Column8]]+Table1[[#This Row],[Column9]]+Table1[[#This Row],[Column10]]+Table1[[#This Row],[Column11]]+Table1[[#This Row],[Column12]]+Table1[[#This Row],[Column13]]+Table1[[#This Row],[Column14]]+Table1[[#This Row],[Column15]]+Table1[[#This Row],[Column16]])</f>
        <v>24</v>
      </c>
      <c r="E59" s="18" t="s">
        <v>330</v>
      </c>
      <c r="F59" s="16" t="s">
        <v>328</v>
      </c>
      <c r="G59" s="16" t="s">
        <v>93</v>
      </c>
      <c r="H59" s="16" t="s">
        <v>329</v>
      </c>
      <c r="I59" s="18" t="s">
        <v>62</v>
      </c>
      <c r="J59" s="16" t="s">
        <v>49</v>
      </c>
      <c r="K59" s="19" t="s">
        <v>331</v>
      </c>
      <c r="L59" s="19"/>
      <c r="M59" s="16" t="s">
        <v>73</v>
      </c>
      <c r="N59" s="16">
        <f t="shared" si="30"/>
        <v>0</v>
      </c>
      <c r="O59" s="16" t="s">
        <v>53</v>
      </c>
      <c r="P59" s="16">
        <f t="shared" si="31"/>
        <v>3</v>
      </c>
      <c r="Q59" s="16" t="s">
        <v>83</v>
      </c>
      <c r="R59" s="16">
        <f t="shared" si="32"/>
        <v>3</v>
      </c>
      <c r="S59" s="16" t="s">
        <v>74</v>
      </c>
      <c r="T59" s="16">
        <f t="shared" si="33"/>
        <v>0</v>
      </c>
      <c r="U59" s="16" t="s">
        <v>56</v>
      </c>
      <c r="V59" s="16">
        <f t="shared" si="34"/>
        <v>5</v>
      </c>
      <c r="W59" s="16" t="s">
        <v>332</v>
      </c>
      <c r="X59" s="16">
        <v>2</v>
      </c>
      <c r="Y59" s="16">
        <v>4</v>
      </c>
      <c r="Z59" s="16">
        <f t="shared" si="35"/>
        <v>2</v>
      </c>
      <c r="AA59" s="16">
        <v>4</v>
      </c>
      <c r="AB59" s="16">
        <f t="shared" si="36"/>
        <v>2</v>
      </c>
      <c r="AC59" s="16">
        <v>5</v>
      </c>
      <c r="AD59" s="16">
        <f t="shared" si="37"/>
        <v>0</v>
      </c>
      <c r="AE59" s="16">
        <v>2</v>
      </c>
      <c r="AF59" s="16">
        <f t="shared" si="38"/>
        <v>0</v>
      </c>
      <c r="AG59" s="16">
        <v>4</v>
      </c>
      <c r="AH59" s="16">
        <f t="shared" si="39"/>
        <v>0</v>
      </c>
      <c r="AI59" s="16">
        <v>5</v>
      </c>
      <c r="AJ59" s="16">
        <f t="shared" si="40"/>
        <v>2</v>
      </c>
      <c r="AK59" s="16">
        <v>4</v>
      </c>
      <c r="AL59" s="16">
        <f t="shared" si="41"/>
        <v>2</v>
      </c>
      <c r="AM59" s="16">
        <v>3</v>
      </c>
      <c r="AN59" s="16">
        <f t="shared" si="42"/>
        <v>1</v>
      </c>
      <c r="AO59" s="16">
        <v>4</v>
      </c>
      <c r="AP59" s="16">
        <f t="shared" si="43"/>
        <v>2</v>
      </c>
      <c r="AQ59" s="16">
        <v>4</v>
      </c>
      <c r="AR59" s="16">
        <f t="shared" si="44"/>
        <v>0</v>
      </c>
    </row>
    <row r="60" spans="1:44" ht="60" hidden="1" x14ac:dyDescent="0.25">
      <c r="A60" s="16">
        <v>307</v>
      </c>
      <c r="B60" s="17">
        <v>44644.620266203703</v>
      </c>
      <c r="C60" s="17">
        <v>44644.621956018498</v>
      </c>
      <c r="D60" s="16">
        <f>SUM(Table1[[#This Row],[Column1]]+Table1[[#This Row],[Column2]]+Table1[[#This Row],[Column3]]+Table1[[#This Row],[Column4]]+Table1[[#This Row],[Column5]]+Table1[[#This Row],[Column6]]+Table1[[#This Row],[Column7]]+Table1[[#This Row],[Column8]]+Table1[[#This Row],[Column9]]+Table1[[#This Row],[Column10]]+Table1[[#This Row],[Column11]]+Table1[[#This Row],[Column12]]+Table1[[#This Row],[Column13]]+Table1[[#This Row],[Column14]]+Table1[[#This Row],[Column15]]+Table1[[#This Row],[Column16]])</f>
        <v>22</v>
      </c>
      <c r="E60" s="16" t="s">
        <v>406</v>
      </c>
      <c r="F60" s="16" t="s">
        <v>404</v>
      </c>
      <c r="G60" s="16" t="s">
        <v>405</v>
      </c>
      <c r="H60" s="16" t="s">
        <v>101</v>
      </c>
      <c r="I60" s="16" t="s">
        <v>71</v>
      </c>
      <c r="J60" s="16" t="s">
        <v>49</v>
      </c>
      <c r="K60" s="19" t="s">
        <v>407</v>
      </c>
      <c r="L60" s="19"/>
      <c r="M60" s="16" t="s">
        <v>73</v>
      </c>
      <c r="N60" s="16">
        <f t="shared" si="30"/>
        <v>0</v>
      </c>
      <c r="O60" s="16" t="s">
        <v>53</v>
      </c>
      <c r="P60" s="16">
        <f t="shared" si="31"/>
        <v>3</v>
      </c>
      <c r="Q60" s="16" t="s">
        <v>83</v>
      </c>
      <c r="R60" s="16">
        <f t="shared" si="32"/>
        <v>3</v>
      </c>
      <c r="S60" s="16" t="s">
        <v>74</v>
      </c>
      <c r="T60" s="16">
        <f t="shared" si="33"/>
        <v>0</v>
      </c>
      <c r="U60" s="16" t="s">
        <v>56</v>
      </c>
      <c r="V60" s="16">
        <f t="shared" si="34"/>
        <v>5</v>
      </c>
      <c r="W60" s="16" t="s">
        <v>403</v>
      </c>
      <c r="X60" s="16">
        <v>0</v>
      </c>
      <c r="Y60" s="16">
        <v>3</v>
      </c>
      <c r="Z60" s="16">
        <f t="shared" si="35"/>
        <v>1</v>
      </c>
      <c r="AA60" s="16">
        <v>4</v>
      </c>
      <c r="AB60" s="16">
        <f t="shared" si="36"/>
        <v>2</v>
      </c>
      <c r="AC60" s="16">
        <v>5</v>
      </c>
      <c r="AD60" s="16">
        <f t="shared" si="37"/>
        <v>0</v>
      </c>
      <c r="AE60" s="16">
        <v>5</v>
      </c>
      <c r="AF60" s="16">
        <f t="shared" si="38"/>
        <v>2</v>
      </c>
      <c r="AG60" s="16">
        <v>5</v>
      </c>
      <c r="AH60" s="16">
        <f t="shared" si="39"/>
        <v>0</v>
      </c>
      <c r="AI60" s="16">
        <v>5</v>
      </c>
      <c r="AJ60" s="16">
        <f t="shared" si="40"/>
        <v>2</v>
      </c>
      <c r="AK60" s="16">
        <v>5</v>
      </c>
      <c r="AL60" s="16">
        <f t="shared" si="41"/>
        <v>2</v>
      </c>
      <c r="AM60" s="16">
        <v>5</v>
      </c>
      <c r="AN60" s="16">
        <f t="shared" si="42"/>
        <v>0</v>
      </c>
      <c r="AO60" s="16">
        <v>5</v>
      </c>
      <c r="AP60" s="16">
        <f t="shared" si="43"/>
        <v>2</v>
      </c>
      <c r="AQ60" s="16">
        <v>5</v>
      </c>
      <c r="AR60" s="16">
        <f t="shared" si="44"/>
        <v>0</v>
      </c>
    </row>
    <row r="61" spans="1:44" s="6" customFormat="1" ht="45" hidden="1" x14ac:dyDescent="0.25">
      <c r="A61" s="16">
        <v>121</v>
      </c>
      <c r="B61" s="17">
        <v>44637.824826388904</v>
      </c>
      <c r="C61" s="17">
        <v>44637.828379629602</v>
      </c>
      <c r="D61" s="16">
        <f>SUM(Table1[[#This Row],[Column1]]+Table1[[#This Row],[Column2]]+Table1[[#This Row],[Column3]]+Table1[[#This Row],[Column4]]+Table1[[#This Row],[Column5]]+Table1[[#This Row],[Column6]]+Table1[[#This Row],[Column7]]+Table1[[#This Row],[Column8]]+Table1[[#This Row],[Column9]]+Table1[[#This Row],[Column10]]+Table1[[#This Row],[Column11]]+Table1[[#This Row],[Column12]]+Table1[[#This Row],[Column13]]+Table1[[#This Row],[Column14]]+Table1[[#This Row],[Column15]]+Table1[[#This Row],[Column16]])</f>
        <v>20</v>
      </c>
      <c r="E61" s="18" t="s">
        <v>396</v>
      </c>
      <c r="F61" s="16" t="s">
        <v>394</v>
      </c>
      <c r="G61" s="16" t="s">
        <v>395</v>
      </c>
      <c r="H61" s="18" t="s">
        <v>128</v>
      </c>
      <c r="I61" s="18" t="s">
        <v>80</v>
      </c>
      <c r="J61" s="16" t="s">
        <v>49</v>
      </c>
      <c r="K61" s="19" t="s">
        <v>397</v>
      </c>
      <c r="L61" s="19"/>
      <c r="M61" s="16" t="s">
        <v>73</v>
      </c>
      <c r="N61" s="16">
        <f t="shared" si="30"/>
        <v>0</v>
      </c>
      <c r="O61" s="16" t="s">
        <v>53</v>
      </c>
      <c r="P61" s="16">
        <f t="shared" si="31"/>
        <v>3</v>
      </c>
      <c r="Q61" s="16" t="s">
        <v>83</v>
      </c>
      <c r="R61" s="16">
        <f t="shared" si="32"/>
        <v>3</v>
      </c>
      <c r="S61" s="16" t="s">
        <v>74</v>
      </c>
      <c r="T61" s="16">
        <f t="shared" si="33"/>
        <v>0</v>
      </c>
      <c r="U61" s="16" t="s">
        <v>398</v>
      </c>
      <c r="V61" s="16">
        <f t="shared" si="34"/>
        <v>0</v>
      </c>
      <c r="W61" s="16" t="s">
        <v>399</v>
      </c>
      <c r="X61" s="16">
        <v>2</v>
      </c>
      <c r="Y61" s="16">
        <v>5</v>
      </c>
      <c r="Z61" s="16">
        <f t="shared" si="35"/>
        <v>2</v>
      </c>
      <c r="AA61" s="16">
        <v>5</v>
      </c>
      <c r="AB61" s="16">
        <f t="shared" si="36"/>
        <v>2</v>
      </c>
      <c r="AC61" s="16">
        <v>5</v>
      </c>
      <c r="AD61" s="16">
        <f t="shared" si="37"/>
        <v>0</v>
      </c>
      <c r="AE61" s="16">
        <v>4</v>
      </c>
      <c r="AF61" s="16">
        <f t="shared" si="38"/>
        <v>2</v>
      </c>
      <c r="AG61" s="16">
        <v>5</v>
      </c>
      <c r="AH61" s="16">
        <f t="shared" si="39"/>
        <v>0</v>
      </c>
      <c r="AI61" s="16">
        <v>5</v>
      </c>
      <c r="AJ61" s="16">
        <f t="shared" si="40"/>
        <v>2</v>
      </c>
      <c r="AK61" s="16">
        <v>4</v>
      </c>
      <c r="AL61" s="16">
        <f t="shared" si="41"/>
        <v>2</v>
      </c>
      <c r="AM61" s="16">
        <v>4</v>
      </c>
      <c r="AN61" s="16">
        <f t="shared" si="42"/>
        <v>0</v>
      </c>
      <c r="AO61" s="16">
        <v>5</v>
      </c>
      <c r="AP61" s="16">
        <f t="shared" si="43"/>
        <v>2</v>
      </c>
      <c r="AQ61" s="16">
        <v>4</v>
      </c>
      <c r="AR61" s="16">
        <f t="shared" si="44"/>
        <v>0</v>
      </c>
    </row>
    <row r="62" spans="1:44" hidden="1" x14ac:dyDescent="0.25">
      <c r="A62">
        <v>117</v>
      </c>
      <c r="B62" s="7">
        <v>44637.793865740699</v>
      </c>
      <c r="C62" s="7">
        <v>44637.799293981501</v>
      </c>
      <c r="E62" s="10"/>
      <c r="H62" s="10"/>
      <c r="I62" s="10"/>
      <c r="K62" s="1"/>
      <c r="M62"/>
    </row>
    <row r="63" spans="1:44" s="3" customFormat="1" hidden="1" x14ac:dyDescent="0.25">
      <c r="A63">
        <v>39</v>
      </c>
      <c r="B63" s="7">
        <v>44637.488078703696</v>
      </c>
      <c r="C63" s="7">
        <v>44637.492152777799</v>
      </c>
      <c r="D63"/>
      <c r="E63" s="10"/>
      <c r="F63"/>
      <c r="G63"/>
      <c r="H63" s="10"/>
      <c r="I63" s="10"/>
      <c r="J63"/>
      <c r="K63" s="1"/>
      <c r="L63" s="1"/>
      <c r="M63"/>
      <c r="N63"/>
      <c r="O63"/>
      <c r="P63"/>
      <c r="Q63"/>
      <c r="R63"/>
      <c r="S63"/>
      <c r="T63"/>
      <c r="U63"/>
      <c r="V63"/>
      <c r="W63"/>
      <c r="X63"/>
      <c r="Y63"/>
      <c r="Z63"/>
      <c r="AA63"/>
      <c r="AB63"/>
      <c r="AC63"/>
      <c r="AD63"/>
      <c r="AE63"/>
      <c r="AF63"/>
      <c r="AG63"/>
      <c r="AH63"/>
      <c r="AI63"/>
      <c r="AJ63"/>
      <c r="AK63"/>
      <c r="AL63"/>
      <c r="AM63"/>
      <c r="AN63"/>
      <c r="AO63"/>
      <c r="AP63"/>
      <c r="AQ63"/>
      <c r="AR63"/>
    </row>
    <row r="64" spans="1:44" hidden="1" x14ac:dyDescent="0.25">
      <c r="A64">
        <v>276</v>
      </c>
      <c r="B64" s="7">
        <v>44643.424895833297</v>
      </c>
      <c r="C64" s="7">
        <v>44643.428171296298</v>
      </c>
      <c r="E64"/>
      <c r="K64" s="1"/>
      <c r="M64"/>
    </row>
    <row r="65" spans="1:44" hidden="1" x14ac:dyDescent="0.25">
      <c r="A65">
        <v>94</v>
      </c>
      <c r="B65" s="7">
        <v>44637.6573263889</v>
      </c>
      <c r="C65" s="7">
        <v>44637.663217592599</v>
      </c>
      <c r="E65" s="10"/>
      <c r="I65" s="10"/>
      <c r="K65" s="1"/>
      <c r="M65"/>
    </row>
    <row r="66" spans="1:44" hidden="1" x14ac:dyDescent="0.25">
      <c r="A66">
        <v>25</v>
      </c>
      <c r="B66" s="7">
        <v>44637.483888888899</v>
      </c>
      <c r="C66" s="7">
        <v>44637.489259259302</v>
      </c>
      <c r="E66" s="10"/>
      <c r="I66" s="10"/>
      <c r="K66" s="1"/>
      <c r="M66"/>
    </row>
    <row r="67" spans="1:44" s="3" customFormat="1" hidden="1" x14ac:dyDescent="0.25">
      <c r="A67">
        <v>161</v>
      </c>
      <c r="B67" s="7">
        <v>44638.597557870402</v>
      </c>
      <c r="C67" s="7">
        <v>44638.606458333299</v>
      </c>
      <c r="D67"/>
      <c r="E67"/>
      <c r="F67"/>
      <c r="G67"/>
      <c r="H67"/>
      <c r="I67" s="10"/>
      <c r="J67"/>
      <c r="K67" s="1"/>
      <c r="L67" s="1"/>
      <c r="M67"/>
      <c r="N67"/>
      <c r="O67"/>
      <c r="P67"/>
      <c r="Q67"/>
      <c r="R67"/>
      <c r="S67"/>
      <c r="T67"/>
      <c r="U67"/>
      <c r="V67"/>
      <c r="W67"/>
      <c r="X67"/>
      <c r="Y67"/>
      <c r="Z67"/>
      <c r="AA67"/>
      <c r="AB67"/>
      <c r="AC67"/>
      <c r="AD67"/>
      <c r="AE67"/>
      <c r="AF67"/>
      <c r="AG67"/>
      <c r="AH67"/>
      <c r="AI67"/>
      <c r="AJ67"/>
      <c r="AK67"/>
      <c r="AL67"/>
      <c r="AM67"/>
      <c r="AN67"/>
      <c r="AO67"/>
      <c r="AP67"/>
      <c r="AQ67"/>
      <c r="AR67"/>
    </row>
    <row r="68" spans="1:44" hidden="1" x14ac:dyDescent="0.25">
      <c r="A68">
        <v>51</v>
      </c>
      <c r="B68" s="7">
        <v>44637.494988425897</v>
      </c>
      <c r="C68" s="7">
        <v>44637.5008101852</v>
      </c>
      <c r="E68" s="10"/>
      <c r="H68" s="10"/>
      <c r="I68" s="10"/>
      <c r="K68" s="1"/>
      <c r="M68"/>
    </row>
    <row r="69" spans="1:44" s="20" customFormat="1" hidden="1" x14ac:dyDescent="0.25">
      <c r="A69" s="8">
        <v>259</v>
      </c>
      <c r="B69" s="9">
        <v>44642.769745370402</v>
      </c>
      <c r="C69" s="9">
        <v>44642.772685185198</v>
      </c>
      <c r="K69" s="21"/>
      <c r="L69" s="21"/>
    </row>
    <row r="70" spans="1:44" hidden="1" x14ac:dyDescent="0.25">
      <c r="A70">
        <v>37</v>
      </c>
      <c r="B70" s="7">
        <v>44637.487800925897</v>
      </c>
      <c r="C70" s="7">
        <v>44637.4915162037</v>
      </c>
      <c r="E70" s="10"/>
      <c r="H70" s="10"/>
      <c r="I70" s="10"/>
      <c r="K70" s="1"/>
      <c r="M70"/>
    </row>
    <row r="71" spans="1:44" hidden="1" x14ac:dyDescent="0.25">
      <c r="A71">
        <v>233</v>
      </c>
      <c r="B71" s="7">
        <v>44642.487951388903</v>
      </c>
      <c r="C71" s="7">
        <v>44642.490578703699</v>
      </c>
      <c r="E71" s="10"/>
      <c r="H71" s="10"/>
      <c r="I71" s="10"/>
      <c r="K71" s="1"/>
      <c r="M71"/>
    </row>
    <row r="72" spans="1:44" s="20" customFormat="1" hidden="1" x14ac:dyDescent="0.25">
      <c r="A72" s="8">
        <v>57</v>
      </c>
      <c r="B72" s="9">
        <v>44637.501608796301</v>
      </c>
      <c r="C72" s="9">
        <v>44637.5070486111</v>
      </c>
      <c r="E72" s="22"/>
      <c r="H72" s="22"/>
      <c r="I72" s="22"/>
      <c r="K72" s="21"/>
      <c r="L72" s="21"/>
    </row>
    <row r="73" spans="1:44" hidden="1" x14ac:dyDescent="0.25">
      <c r="A73">
        <v>265</v>
      </c>
      <c r="B73" s="7">
        <v>44642.844814814802</v>
      </c>
      <c r="C73" s="7">
        <v>44642.850636574098</v>
      </c>
      <c r="E73"/>
      <c r="K73" s="1"/>
      <c r="M73"/>
    </row>
    <row r="74" spans="1:44" s="6" customFormat="1" hidden="1" x14ac:dyDescent="0.25">
      <c r="A74">
        <v>249</v>
      </c>
      <c r="B74" s="7">
        <v>44642.610532407401</v>
      </c>
      <c r="C74" s="7">
        <v>44642.613749999997</v>
      </c>
      <c r="D74"/>
      <c r="E74" s="10"/>
      <c r="F74"/>
      <c r="G74"/>
      <c r="H74"/>
      <c r="I74" s="10"/>
      <c r="J74"/>
      <c r="K74" s="1"/>
      <c r="L74" s="1"/>
      <c r="M74"/>
      <c r="N74"/>
      <c r="O74"/>
      <c r="P74"/>
      <c r="Q74"/>
      <c r="R74"/>
      <c r="S74"/>
      <c r="T74"/>
      <c r="U74"/>
      <c r="V74"/>
      <c r="W74"/>
      <c r="X74" s="10"/>
      <c r="Y74"/>
      <c r="Z74"/>
      <c r="AA74"/>
      <c r="AB74"/>
      <c r="AC74"/>
      <c r="AD74"/>
      <c r="AE74"/>
      <c r="AF74"/>
      <c r="AG74"/>
      <c r="AH74"/>
      <c r="AI74"/>
      <c r="AJ74"/>
      <c r="AK74"/>
      <c r="AL74"/>
      <c r="AM74"/>
      <c r="AN74"/>
      <c r="AO74"/>
      <c r="AP74"/>
      <c r="AQ74"/>
      <c r="AR74"/>
    </row>
    <row r="75" spans="1:44" s="5" customFormat="1" hidden="1" x14ac:dyDescent="0.25">
      <c r="A75">
        <v>272</v>
      </c>
      <c r="B75" s="7">
        <v>44642.967384259297</v>
      </c>
      <c r="C75" s="7">
        <v>44642.9761574074</v>
      </c>
      <c r="D75"/>
      <c r="E75"/>
      <c r="F75"/>
      <c r="G75"/>
      <c r="H75"/>
      <c r="I75"/>
      <c r="J75"/>
      <c r="K75" s="1"/>
      <c r="L75" s="1"/>
      <c r="M75"/>
      <c r="N75"/>
      <c r="O75"/>
      <c r="P75"/>
      <c r="Q75"/>
      <c r="R75"/>
      <c r="S75"/>
      <c r="T75"/>
      <c r="U75"/>
      <c r="V75"/>
      <c r="W75"/>
      <c r="X75"/>
      <c r="Y75"/>
      <c r="Z75"/>
      <c r="AA75"/>
      <c r="AB75"/>
      <c r="AC75"/>
      <c r="AD75"/>
      <c r="AE75"/>
      <c r="AF75"/>
      <c r="AG75"/>
      <c r="AH75"/>
      <c r="AI75"/>
      <c r="AJ75"/>
      <c r="AK75"/>
      <c r="AL75"/>
      <c r="AM75"/>
      <c r="AN75"/>
      <c r="AO75"/>
      <c r="AP75"/>
      <c r="AQ75"/>
      <c r="AR75"/>
    </row>
    <row r="76" spans="1:44" s="6" customFormat="1" hidden="1" x14ac:dyDescent="0.25">
      <c r="A76">
        <v>40</v>
      </c>
      <c r="B76" s="7">
        <v>44637.487141203703</v>
      </c>
      <c r="C76" s="7">
        <v>44637.492164351803</v>
      </c>
      <c r="D76"/>
      <c r="E76" s="10"/>
      <c r="F76"/>
      <c r="G76"/>
      <c r="H76"/>
      <c r="I76" s="10"/>
      <c r="J76"/>
      <c r="K76" s="1"/>
      <c r="L76" s="1"/>
      <c r="M76"/>
      <c r="N76"/>
      <c r="O76"/>
      <c r="P76"/>
      <c r="Q76"/>
      <c r="R76"/>
      <c r="S76"/>
      <c r="T76"/>
      <c r="U76"/>
      <c r="V76"/>
      <c r="W76"/>
      <c r="X76"/>
      <c r="Y76"/>
      <c r="Z76"/>
      <c r="AA76"/>
      <c r="AB76"/>
      <c r="AC76"/>
      <c r="AD76"/>
      <c r="AE76"/>
      <c r="AF76"/>
      <c r="AG76"/>
      <c r="AH76"/>
      <c r="AI76"/>
      <c r="AJ76"/>
      <c r="AK76"/>
      <c r="AL76"/>
      <c r="AM76"/>
      <c r="AN76"/>
      <c r="AO76"/>
      <c r="AP76"/>
      <c r="AQ76"/>
      <c r="AR76"/>
    </row>
    <row r="77" spans="1:44" hidden="1" x14ac:dyDescent="0.25">
      <c r="A77">
        <v>220</v>
      </c>
      <c r="B77" s="7">
        <v>44642.442685185197</v>
      </c>
      <c r="C77" s="7">
        <v>44642.450752314799</v>
      </c>
      <c r="E77" s="10"/>
      <c r="I77" s="10"/>
      <c r="K77" s="1"/>
      <c r="M77"/>
    </row>
    <row r="78" spans="1:44" s="3" customFormat="1" hidden="1" x14ac:dyDescent="0.25">
      <c r="A78">
        <v>267</v>
      </c>
      <c r="B78" s="7">
        <v>44642.893831018497</v>
      </c>
      <c r="C78" s="7">
        <v>44642.9003703704</v>
      </c>
      <c r="D78"/>
      <c r="E78"/>
      <c r="F78"/>
      <c r="G78"/>
      <c r="H78"/>
      <c r="I78"/>
      <c r="J78"/>
      <c r="K78" s="1"/>
      <c r="L78" s="1"/>
      <c r="M78"/>
      <c r="N78"/>
      <c r="O78"/>
      <c r="P78"/>
      <c r="Q78"/>
      <c r="R78"/>
      <c r="S78"/>
      <c r="T78"/>
      <c r="U78"/>
      <c r="V78"/>
      <c r="W78"/>
      <c r="X78"/>
      <c r="Y78"/>
      <c r="Z78"/>
      <c r="AA78"/>
      <c r="AB78"/>
      <c r="AC78"/>
      <c r="AD78"/>
      <c r="AE78"/>
      <c r="AF78"/>
      <c r="AG78"/>
      <c r="AH78"/>
      <c r="AI78"/>
      <c r="AJ78"/>
      <c r="AK78"/>
      <c r="AL78"/>
      <c r="AM78"/>
      <c r="AN78"/>
      <c r="AO78"/>
      <c r="AP78"/>
      <c r="AQ78"/>
      <c r="AR78"/>
    </row>
    <row r="79" spans="1:44" hidden="1" x14ac:dyDescent="0.25">
      <c r="A79">
        <v>33</v>
      </c>
      <c r="B79" s="7">
        <v>44637.487129629597</v>
      </c>
      <c r="C79" s="7">
        <v>44637.490601851903</v>
      </c>
      <c r="E79" s="10"/>
      <c r="I79" s="10"/>
      <c r="K79" s="1"/>
      <c r="M79"/>
    </row>
    <row r="80" spans="1:44" s="3" customFormat="1" hidden="1" x14ac:dyDescent="0.25">
      <c r="A80">
        <v>115</v>
      </c>
      <c r="B80" s="7">
        <v>44637.765821759298</v>
      </c>
      <c r="C80" s="7">
        <v>44637.769768518498</v>
      </c>
      <c r="D80"/>
      <c r="E80" s="10"/>
      <c r="F80"/>
      <c r="G80"/>
      <c r="H80" s="10"/>
      <c r="I80" s="10"/>
      <c r="J80"/>
      <c r="K80" s="1"/>
      <c r="L80" s="1"/>
      <c r="M80"/>
      <c r="N80"/>
      <c r="O80"/>
      <c r="P80"/>
      <c r="Q80"/>
      <c r="R80"/>
      <c r="S80"/>
      <c r="T80"/>
      <c r="U80"/>
      <c r="V80"/>
      <c r="W80"/>
      <c r="X80"/>
      <c r="Y80"/>
      <c r="Z80"/>
      <c r="AA80"/>
      <c r="AB80"/>
      <c r="AC80"/>
      <c r="AD80"/>
      <c r="AE80"/>
      <c r="AF80"/>
      <c r="AG80"/>
      <c r="AH80"/>
      <c r="AI80"/>
      <c r="AJ80"/>
      <c r="AK80"/>
      <c r="AL80"/>
      <c r="AM80"/>
      <c r="AN80"/>
      <c r="AO80"/>
      <c r="AP80"/>
      <c r="AQ80"/>
      <c r="AR80"/>
    </row>
    <row r="81" spans="1:44" hidden="1" x14ac:dyDescent="0.25">
      <c r="A81">
        <v>73</v>
      </c>
      <c r="B81" s="7">
        <v>44637.530185185198</v>
      </c>
      <c r="C81" s="7">
        <v>44637.533923611103</v>
      </c>
      <c r="E81" s="10"/>
      <c r="I81" s="10"/>
      <c r="K81" s="1"/>
      <c r="M81"/>
    </row>
    <row r="82" spans="1:44" hidden="1" x14ac:dyDescent="0.25">
      <c r="A82">
        <v>242</v>
      </c>
      <c r="B82" s="7">
        <v>44642.441678240699</v>
      </c>
      <c r="C82" s="7">
        <v>44642.551284722198</v>
      </c>
      <c r="E82" s="10"/>
      <c r="I82" s="10"/>
      <c r="K82" s="1"/>
      <c r="M82"/>
    </row>
    <row r="83" spans="1:44" s="6" customFormat="1" hidden="1" x14ac:dyDescent="0.25">
      <c r="A83">
        <v>131</v>
      </c>
      <c r="B83" s="7">
        <v>44637.942962963003</v>
      </c>
      <c r="C83" s="7">
        <v>44637.946898148097</v>
      </c>
      <c r="D83"/>
      <c r="E83" s="10"/>
      <c r="F83"/>
      <c r="G83"/>
      <c r="H83" s="10"/>
      <c r="I83" s="10"/>
      <c r="J83"/>
      <c r="K83" s="1"/>
      <c r="L83" s="1"/>
      <c r="M83"/>
      <c r="N83"/>
      <c r="O83"/>
      <c r="P83"/>
      <c r="Q83"/>
      <c r="R83"/>
      <c r="S83"/>
      <c r="T83"/>
      <c r="U83"/>
      <c r="V83"/>
      <c r="W83"/>
      <c r="X83"/>
      <c r="Y83"/>
      <c r="Z83"/>
      <c r="AA83"/>
      <c r="AB83"/>
      <c r="AC83"/>
      <c r="AD83"/>
      <c r="AE83"/>
      <c r="AF83"/>
      <c r="AG83"/>
      <c r="AH83"/>
      <c r="AI83"/>
      <c r="AJ83"/>
      <c r="AK83"/>
      <c r="AL83"/>
      <c r="AM83"/>
      <c r="AN83"/>
      <c r="AO83"/>
      <c r="AP83"/>
      <c r="AQ83"/>
      <c r="AR83"/>
    </row>
    <row r="84" spans="1:44" s="3" customFormat="1" hidden="1" x14ac:dyDescent="0.25">
      <c r="A84">
        <v>9</v>
      </c>
      <c r="B84" s="7">
        <v>44637.483576388899</v>
      </c>
      <c r="C84" s="7">
        <v>44637.486504629604</v>
      </c>
      <c r="D84"/>
      <c r="E84" s="10"/>
      <c r="F84"/>
      <c r="G84"/>
      <c r="H84" s="10"/>
      <c r="I84" s="10"/>
      <c r="J84"/>
      <c r="K84" s="1"/>
      <c r="L84" s="1"/>
      <c r="M84"/>
      <c r="N84"/>
      <c r="O84"/>
      <c r="P84"/>
      <c r="Q84"/>
      <c r="R84"/>
      <c r="S84"/>
      <c r="T84"/>
      <c r="U84"/>
      <c r="V84"/>
      <c r="W84"/>
      <c r="X84"/>
      <c r="Y84"/>
      <c r="Z84"/>
      <c r="AA84"/>
      <c r="AB84"/>
      <c r="AC84"/>
      <c r="AD84"/>
      <c r="AE84"/>
      <c r="AF84"/>
      <c r="AG84"/>
      <c r="AH84"/>
      <c r="AI84"/>
      <c r="AJ84"/>
      <c r="AK84"/>
      <c r="AL84"/>
      <c r="AM84"/>
      <c r="AN84"/>
      <c r="AO84"/>
      <c r="AP84"/>
      <c r="AQ84"/>
      <c r="AR84"/>
    </row>
    <row r="85" spans="1:44" hidden="1" x14ac:dyDescent="0.25">
      <c r="A85">
        <v>47</v>
      </c>
      <c r="B85" s="7">
        <v>44637.492071759298</v>
      </c>
      <c r="C85" s="7">
        <v>44637.494953703703</v>
      </c>
      <c r="E85" s="10"/>
      <c r="H85" s="10"/>
      <c r="I85" s="10"/>
      <c r="K85" s="1"/>
      <c r="M85"/>
    </row>
    <row r="86" spans="1:44" hidden="1" x14ac:dyDescent="0.25">
      <c r="A86">
        <v>306</v>
      </c>
      <c r="B86" s="7">
        <v>44644.615937499999</v>
      </c>
      <c r="C86" s="7">
        <v>44644.620613425897</v>
      </c>
      <c r="E86"/>
      <c r="K86" s="1"/>
      <c r="M86"/>
    </row>
    <row r="87" spans="1:44" s="20" customFormat="1" hidden="1" x14ac:dyDescent="0.25">
      <c r="A87" s="3">
        <v>79</v>
      </c>
      <c r="B87" s="4">
        <v>44637.550729166702</v>
      </c>
      <c r="C87" s="4">
        <v>44637.5569328704</v>
      </c>
      <c r="E87" s="22"/>
      <c r="I87" s="22"/>
      <c r="K87" s="21"/>
      <c r="L87" s="21"/>
    </row>
    <row r="88" spans="1:44" hidden="1" x14ac:dyDescent="0.25">
      <c r="A88">
        <v>239</v>
      </c>
      <c r="B88" s="7">
        <v>44642.513437499998</v>
      </c>
      <c r="C88" s="7">
        <v>44642.5156712963</v>
      </c>
      <c r="E88" s="10"/>
      <c r="H88" s="10"/>
      <c r="I88" s="10"/>
      <c r="K88" s="1"/>
      <c r="M88"/>
    </row>
    <row r="89" spans="1:44" s="6" customFormat="1" hidden="1" x14ac:dyDescent="0.25">
      <c r="A89">
        <v>277</v>
      </c>
      <c r="B89" s="7">
        <v>44643.474479166704</v>
      </c>
      <c r="C89" s="7">
        <v>44643.478831018503</v>
      </c>
      <c r="D89"/>
      <c r="E89"/>
      <c r="F89"/>
      <c r="G89"/>
      <c r="H89"/>
      <c r="I89"/>
      <c r="J89"/>
      <c r="K89" s="1"/>
      <c r="L89" s="1"/>
      <c r="M89"/>
      <c r="N89"/>
      <c r="O89"/>
      <c r="P89"/>
      <c r="Q89"/>
      <c r="R89"/>
      <c r="S89"/>
      <c r="T89"/>
      <c r="U89"/>
      <c r="V89"/>
      <c r="W89"/>
      <c r="X89"/>
      <c r="Y89"/>
      <c r="Z89"/>
      <c r="AA89"/>
      <c r="AB89"/>
      <c r="AC89"/>
      <c r="AD89"/>
      <c r="AE89"/>
      <c r="AF89"/>
      <c r="AG89"/>
      <c r="AH89"/>
      <c r="AI89"/>
      <c r="AJ89"/>
      <c r="AK89"/>
      <c r="AL89"/>
      <c r="AM89"/>
      <c r="AN89"/>
      <c r="AO89"/>
      <c r="AP89"/>
      <c r="AQ89"/>
      <c r="AR89"/>
    </row>
    <row r="90" spans="1:44" s="3" customFormat="1" hidden="1" x14ac:dyDescent="0.25">
      <c r="A90">
        <v>52</v>
      </c>
      <c r="B90" s="7">
        <v>44637.495381944398</v>
      </c>
      <c r="C90" s="7">
        <v>44637.500868055598</v>
      </c>
      <c r="D90"/>
      <c r="E90" s="10"/>
      <c r="F90"/>
      <c r="G90"/>
      <c r="H90" s="10"/>
      <c r="I90" s="10"/>
      <c r="J90"/>
      <c r="K90" s="1"/>
      <c r="L90" s="1"/>
      <c r="M90"/>
      <c r="N90"/>
      <c r="O90"/>
      <c r="P90"/>
      <c r="Q90"/>
      <c r="R90"/>
      <c r="S90"/>
      <c r="T90"/>
      <c r="U90"/>
      <c r="V90"/>
      <c r="W90"/>
      <c r="X90"/>
      <c r="Y90"/>
      <c r="Z90"/>
      <c r="AA90"/>
      <c r="AB90"/>
      <c r="AC90"/>
      <c r="AD90"/>
      <c r="AE90"/>
      <c r="AF90"/>
      <c r="AG90"/>
      <c r="AH90"/>
      <c r="AI90"/>
      <c r="AJ90"/>
      <c r="AK90"/>
      <c r="AL90"/>
      <c r="AM90"/>
      <c r="AN90"/>
      <c r="AO90"/>
      <c r="AP90"/>
      <c r="AQ90"/>
      <c r="AR90"/>
    </row>
    <row r="91" spans="1:44" hidden="1" x14ac:dyDescent="0.25">
      <c r="A91">
        <v>5</v>
      </c>
      <c r="B91" s="7">
        <v>44637.483449074098</v>
      </c>
      <c r="C91" s="7">
        <v>44637.4859953704</v>
      </c>
      <c r="E91"/>
      <c r="H91" s="10"/>
      <c r="I91" s="10"/>
      <c r="K91" s="1"/>
      <c r="M91"/>
    </row>
    <row r="92" spans="1:44" s="6" customFormat="1" hidden="1" x14ac:dyDescent="0.25">
      <c r="A92">
        <v>56</v>
      </c>
      <c r="B92" s="7">
        <v>44637.501782407402</v>
      </c>
      <c r="C92" s="7">
        <v>44637.5058796296</v>
      </c>
      <c r="D92"/>
      <c r="E92" s="10"/>
      <c r="F92"/>
      <c r="G92"/>
      <c r="H92"/>
      <c r="I92" s="10"/>
      <c r="J92"/>
      <c r="K92" s="1"/>
      <c r="L92" s="1"/>
      <c r="M92"/>
      <c r="N92"/>
      <c r="O92"/>
      <c r="P92"/>
      <c r="Q92"/>
      <c r="R92"/>
      <c r="S92"/>
      <c r="T92"/>
      <c r="U92"/>
      <c r="V92"/>
      <c r="W92"/>
      <c r="X92"/>
      <c r="Y92"/>
      <c r="Z92"/>
      <c r="AA92"/>
      <c r="AB92"/>
      <c r="AC92"/>
      <c r="AD92"/>
      <c r="AE92"/>
      <c r="AF92"/>
      <c r="AG92"/>
      <c r="AH92"/>
      <c r="AI92"/>
      <c r="AJ92"/>
      <c r="AK92"/>
      <c r="AL92"/>
      <c r="AM92"/>
      <c r="AN92"/>
      <c r="AO92"/>
      <c r="AP92"/>
      <c r="AQ92"/>
      <c r="AR92"/>
    </row>
    <row r="93" spans="1:44" s="5" customFormat="1" hidden="1" x14ac:dyDescent="0.25">
      <c r="A93">
        <v>143</v>
      </c>
      <c r="B93" s="7">
        <v>44638.072326388901</v>
      </c>
      <c r="C93" s="7">
        <v>44638.0756944444</v>
      </c>
      <c r="D93"/>
      <c r="E93" s="10"/>
      <c r="F93"/>
      <c r="G93"/>
      <c r="H93"/>
      <c r="I93" s="10"/>
      <c r="J93"/>
      <c r="K93" s="1"/>
      <c r="L93" s="1"/>
      <c r="M93"/>
      <c r="N93"/>
      <c r="O93"/>
      <c r="P93"/>
      <c r="Q93"/>
      <c r="R93"/>
      <c r="S93"/>
      <c r="T93"/>
      <c r="U93"/>
      <c r="V93"/>
      <c r="W93"/>
      <c r="X93"/>
      <c r="Y93"/>
      <c r="Z93"/>
      <c r="AA93"/>
      <c r="AB93"/>
      <c r="AC93"/>
      <c r="AD93"/>
      <c r="AE93"/>
      <c r="AF93"/>
      <c r="AG93"/>
      <c r="AH93"/>
      <c r="AI93"/>
      <c r="AJ93"/>
      <c r="AK93"/>
      <c r="AL93"/>
      <c r="AM93"/>
      <c r="AN93"/>
      <c r="AO93"/>
      <c r="AP93"/>
      <c r="AQ93"/>
      <c r="AR93"/>
    </row>
    <row r="94" spans="1:44" hidden="1" x14ac:dyDescent="0.25">
      <c r="A94">
        <v>278</v>
      </c>
      <c r="B94" s="7">
        <v>44643.551284722198</v>
      </c>
      <c r="C94" s="7">
        <v>44643.553321759297</v>
      </c>
      <c r="E94"/>
      <c r="K94" s="1"/>
      <c r="M94"/>
    </row>
    <row r="95" spans="1:44" hidden="1" x14ac:dyDescent="0.25">
      <c r="A95">
        <v>248</v>
      </c>
      <c r="B95" s="7">
        <v>44642.5854398148</v>
      </c>
      <c r="C95" s="7">
        <v>44642.587696759299</v>
      </c>
      <c r="E95" s="10"/>
      <c r="I95" s="10"/>
      <c r="K95" s="1"/>
      <c r="M95"/>
    </row>
    <row r="96" spans="1:44" hidden="1" x14ac:dyDescent="0.25">
      <c r="A96">
        <v>318</v>
      </c>
      <c r="B96" s="7">
        <v>44645.5253703704</v>
      </c>
      <c r="C96" s="7">
        <v>44645.5317013889</v>
      </c>
      <c r="E96"/>
      <c r="K96" s="1"/>
      <c r="M96"/>
    </row>
    <row r="97" spans="1:44" s="6" customFormat="1" hidden="1" x14ac:dyDescent="0.25">
      <c r="A97">
        <v>149</v>
      </c>
      <c r="B97" s="7">
        <v>44638.483101851903</v>
      </c>
      <c r="C97" s="7">
        <v>44638.486689814803</v>
      </c>
      <c r="D97"/>
      <c r="E97" s="10"/>
      <c r="F97"/>
      <c r="G97"/>
      <c r="H97" s="10"/>
      <c r="I97" s="10"/>
      <c r="J97"/>
      <c r="K97" s="1"/>
      <c r="L97" s="1"/>
      <c r="M97"/>
      <c r="N97"/>
      <c r="O97"/>
      <c r="P97"/>
      <c r="Q97"/>
      <c r="R97"/>
      <c r="S97"/>
      <c r="T97"/>
      <c r="U97"/>
      <c r="V97"/>
      <c r="W97"/>
      <c r="X97"/>
      <c r="Y97"/>
      <c r="Z97"/>
      <c r="AA97"/>
      <c r="AB97"/>
      <c r="AC97"/>
      <c r="AD97"/>
      <c r="AE97"/>
      <c r="AF97"/>
      <c r="AG97"/>
      <c r="AH97"/>
      <c r="AI97"/>
      <c r="AJ97"/>
      <c r="AK97"/>
      <c r="AL97"/>
      <c r="AM97"/>
      <c r="AN97"/>
      <c r="AO97"/>
      <c r="AP97"/>
      <c r="AQ97"/>
      <c r="AR97"/>
    </row>
    <row r="98" spans="1:44" hidden="1" x14ac:dyDescent="0.25">
      <c r="A98">
        <v>41</v>
      </c>
      <c r="B98" s="7">
        <v>44637.489143518498</v>
      </c>
      <c r="C98" s="7">
        <v>44637.492337962998</v>
      </c>
      <c r="E98" s="10"/>
      <c r="I98" s="10"/>
      <c r="K98" s="1"/>
      <c r="M98"/>
    </row>
    <row r="99" spans="1:44" s="5" customFormat="1" hidden="1" x14ac:dyDescent="0.25">
      <c r="A99">
        <v>53</v>
      </c>
      <c r="B99" s="7">
        <v>44637.495995370402</v>
      </c>
      <c r="C99" s="7">
        <v>44637.5015740741</v>
      </c>
      <c r="D99"/>
      <c r="E99" s="10"/>
      <c r="F99"/>
      <c r="G99"/>
      <c r="H99"/>
      <c r="I99" s="10"/>
      <c r="J99"/>
      <c r="K99" s="1"/>
      <c r="L99" s="1"/>
      <c r="M99"/>
      <c r="N99"/>
      <c r="O99"/>
      <c r="P99"/>
      <c r="Q99"/>
      <c r="R99"/>
      <c r="S99"/>
      <c r="T99"/>
      <c r="U99"/>
      <c r="V99"/>
      <c r="W99"/>
      <c r="X99"/>
      <c r="Y99"/>
      <c r="Z99"/>
      <c r="AA99"/>
      <c r="AB99"/>
      <c r="AC99"/>
      <c r="AD99"/>
      <c r="AE99"/>
      <c r="AF99"/>
      <c r="AG99"/>
      <c r="AH99"/>
      <c r="AI99"/>
      <c r="AJ99"/>
      <c r="AK99"/>
      <c r="AL99"/>
      <c r="AM99"/>
      <c r="AN99"/>
      <c r="AO99"/>
      <c r="AP99"/>
      <c r="AQ99"/>
      <c r="AR99"/>
    </row>
    <row r="100" spans="1:44" hidden="1" x14ac:dyDescent="0.25">
      <c r="A100">
        <v>202</v>
      </c>
      <c r="B100" s="7">
        <v>44642.442291666703</v>
      </c>
      <c r="C100" s="7">
        <v>44642.4445949074</v>
      </c>
      <c r="E100" s="10"/>
      <c r="I100" s="10"/>
      <c r="K100" s="1"/>
      <c r="M100"/>
    </row>
    <row r="101" spans="1:44" s="6" customFormat="1" hidden="1" x14ac:dyDescent="0.25">
      <c r="A101">
        <v>286</v>
      </c>
      <c r="B101" s="7">
        <v>44644.565162036997</v>
      </c>
      <c r="C101" s="7">
        <v>44644.568587962996</v>
      </c>
      <c r="D101"/>
      <c r="E101"/>
      <c r="F101"/>
      <c r="G101"/>
      <c r="H101"/>
      <c r="I101"/>
      <c r="J101"/>
      <c r="K101" s="1"/>
      <c r="L101" s="1"/>
      <c r="M101"/>
      <c r="N101"/>
      <c r="O101"/>
      <c r="P101"/>
      <c r="Q101"/>
      <c r="R101"/>
      <c r="S101"/>
      <c r="T101"/>
      <c r="U101"/>
      <c r="V101"/>
      <c r="W101"/>
      <c r="X101"/>
      <c r="Y101"/>
      <c r="Z101"/>
      <c r="AA101"/>
      <c r="AB101"/>
      <c r="AC101"/>
      <c r="AD101"/>
      <c r="AE101"/>
      <c r="AF101"/>
      <c r="AG101"/>
      <c r="AH101"/>
      <c r="AI101"/>
      <c r="AJ101"/>
      <c r="AK101"/>
      <c r="AL101"/>
      <c r="AM101"/>
      <c r="AN101"/>
      <c r="AO101"/>
      <c r="AP101"/>
      <c r="AQ101"/>
      <c r="AR101"/>
    </row>
    <row r="102" spans="1:44" s="2" customFormat="1" hidden="1" x14ac:dyDescent="0.25">
      <c r="A102">
        <v>113</v>
      </c>
      <c r="B102" s="7">
        <v>44637.757175925901</v>
      </c>
      <c r="C102" s="7">
        <v>44637.761122685202</v>
      </c>
      <c r="D102"/>
      <c r="E102" s="10"/>
      <c r="F102"/>
      <c r="G102"/>
      <c r="H102"/>
      <c r="I102" s="10"/>
      <c r="J102"/>
      <c r="K102" s="1"/>
      <c r="L102" s="1"/>
      <c r="M102"/>
      <c r="N102"/>
      <c r="O102"/>
      <c r="P102"/>
      <c r="Q102"/>
      <c r="R102"/>
      <c r="S102"/>
      <c r="T102"/>
      <c r="U102"/>
      <c r="V102"/>
      <c r="W102" s="10"/>
      <c r="X102" s="10"/>
      <c r="Y102"/>
      <c r="Z102"/>
      <c r="AA102"/>
      <c r="AB102"/>
      <c r="AC102"/>
      <c r="AD102"/>
      <c r="AE102"/>
      <c r="AF102"/>
      <c r="AG102"/>
      <c r="AH102"/>
      <c r="AI102"/>
      <c r="AJ102"/>
      <c r="AK102"/>
      <c r="AL102"/>
      <c r="AM102"/>
      <c r="AN102"/>
      <c r="AO102"/>
      <c r="AP102"/>
      <c r="AQ102"/>
      <c r="AR102"/>
    </row>
    <row r="103" spans="1:44" s="3" customFormat="1" hidden="1" x14ac:dyDescent="0.25">
      <c r="A103">
        <v>128</v>
      </c>
      <c r="B103" s="7">
        <v>44637.9035069444</v>
      </c>
      <c r="C103" s="7">
        <v>44637.9155439815</v>
      </c>
      <c r="D103"/>
      <c r="E103" s="10"/>
      <c r="F103"/>
      <c r="G103"/>
      <c r="H103"/>
      <c r="I103" s="10"/>
      <c r="J103"/>
      <c r="K103" s="1"/>
      <c r="L103" s="1"/>
      <c r="M103"/>
      <c r="N103"/>
      <c r="O103"/>
      <c r="P103"/>
      <c r="Q103"/>
      <c r="R103"/>
      <c r="S103"/>
      <c r="T103"/>
      <c r="U103"/>
      <c r="V103"/>
      <c r="W103"/>
      <c r="X103"/>
      <c r="Y103"/>
      <c r="Z103"/>
      <c r="AA103"/>
      <c r="AB103"/>
      <c r="AC103"/>
      <c r="AD103"/>
      <c r="AE103"/>
      <c r="AF103"/>
      <c r="AG103"/>
      <c r="AH103"/>
      <c r="AI103"/>
      <c r="AJ103"/>
      <c r="AK103"/>
      <c r="AL103"/>
      <c r="AM103"/>
      <c r="AN103"/>
      <c r="AO103"/>
      <c r="AP103"/>
      <c r="AQ103"/>
      <c r="AR103"/>
    </row>
    <row r="104" spans="1:44" hidden="1" x14ac:dyDescent="0.25">
      <c r="A104">
        <v>165</v>
      </c>
      <c r="B104" s="7">
        <v>44638.620810185203</v>
      </c>
      <c r="C104" s="7">
        <v>44638.6233333333</v>
      </c>
      <c r="E104" s="10"/>
      <c r="I104" s="10"/>
      <c r="K104" s="1"/>
      <c r="M104"/>
    </row>
    <row r="105" spans="1:44" hidden="1" x14ac:dyDescent="0.25">
      <c r="A105">
        <v>4</v>
      </c>
      <c r="B105" s="7">
        <v>44637.4836574074</v>
      </c>
      <c r="C105" s="7">
        <v>44637.485925925903</v>
      </c>
      <c r="E105" s="10"/>
      <c r="I105" s="10"/>
      <c r="K105" s="1"/>
      <c r="M105"/>
    </row>
    <row r="106" spans="1:44" hidden="1" x14ac:dyDescent="0.25">
      <c r="A106">
        <v>243</v>
      </c>
      <c r="B106" s="7">
        <v>44642.549745370401</v>
      </c>
      <c r="C106" s="7">
        <v>44642.552268518499</v>
      </c>
      <c r="E106" s="10"/>
      <c r="H106" s="10"/>
      <c r="I106" s="10"/>
      <c r="K106" s="1"/>
      <c r="M106"/>
    </row>
    <row r="107" spans="1:44" s="20" customFormat="1" hidden="1" x14ac:dyDescent="0.25">
      <c r="A107" s="3">
        <v>219</v>
      </c>
      <c r="B107" s="4">
        <v>44642.446307870399</v>
      </c>
      <c r="C107" s="4">
        <v>44642.449467592603</v>
      </c>
      <c r="E107" s="22"/>
      <c r="I107" s="22"/>
      <c r="K107" s="21"/>
      <c r="L107" s="21"/>
    </row>
    <row r="108" spans="1:44" s="3" customFormat="1" hidden="1" x14ac:dyDescent="0.25">
      <c r="A108">
        <v>194</v>
      </c>
      <c r="B108" s="7">
        <v>44639.970115740703</v>
      </c>
      <c r="C108" s="7">
        <v>44639.974039351902</v>
      </c>
      <c r="D108"/>
      <c r="E108" s="10"/>
      <c r="F108"/>
      <c r="G108"/>
      <c r="H108" s="10"/>
      <c r="I108" s="10"/>
      <c r="J108"/>
      <c r="K108" s="1"/>
      <c r="L108" s="1"/>
      <c r="M108"/>
      <c r="N108"/>
      <c r="O108"/>
      <c r="P108"/>
      <c r="Q108"/>
      <c r="R108"/>
      <c r="S108"/>
      <c r="T108"/>
      <c r="U108"/>
      <c r="V108"/>
      <c r="W108"/>
      <c r="X108"/>
      <c r="Y108"/>
      <c r="Z108"/>
      <c r="AA108"/>
      <c r="AB108"/>
      <c r="AC108"/>
      <c r="AD108"/>
      <c r="AE108"/>
      <c r="AF108"/>
      <c r="AG108"/>
      <c r="AH108"/>
      <c r="AI108"/>
      <c r="AJ108"/>
      <c r="AK108"/>
      <c r="AL108"/>
      <c r="AM108"/>
      <c r="AN108"/>
      <c r="AO108"/>
      <c r="AP108"/>
      <c r="AQ108"/>
      <c r="AR108"/>
    </row>
    <row r="109" spans="1:44" s="6" customFormat="1" hidden="1" x14ac:dyDescent="0.25">
      <c r="A109">
        <v>74</v>
      </c>
      <c r="B109" s="7">
        <v>44637.533553240697</v>
      </c>
      <c r="C109" s="7">
        <v>44637.536747685197</v>
      </c>
      <c r="D109"/>
      <c r="E109" s="10"/>
      <c r="F109"/>
      <c r="G109"/>
      <c r="H109"/>
      <c r="I109" s="10"/>
      <c r="J109"/>
      <c r="K109" s="1"/>
      <c r="L109" s="1"/>
      <c r="M109"/>
      <c r="N109"/>
      <c r="O109"/>
      <c r="P109"/>
      <c r="Q109"/>
      <c r="R109"/>
      <c r="S109"/>
      <c r="T109"/>
      <c r="U109"/>
      <c r="V109"/>
      <c r="W109"/>
      <c r="X109"/>
      <c r="Y109"/>
      <c r="Z109"/>
      <c r="AA109"/>
      <c r="AB109"/>
      <c r="AC109"/>
      <c r="AD109"/>
      <c r="AE109"/>
      <c r="AF109"/>
      <c r="AG109"/>
      <c r="AH109"/>
      <c r="AI109"/>
      <c r="AJ109"/>
      <c r="AK109"/>
      <c r="AL109"/>
      <c r="AM109"/>
      <c r="AN109"/>
      <c r="AO109"/>
      <c r="AP109"/>
      <c r="AQ109"/>
      <c r="AR109"/>
    </row>
    <row r="110" spans="1:44" hidden="1" x14ac:dyDescent="0.25">
      <c r="A110">
        <v>215</v>
      </c>
      <c r="B110" s="7">
        <v>44642.442280092597</v>
      </c>
      <c r="C110" s="7">
        <v>44642.447893518503</v>
      </c>
      <c r="E110" s="10"/>
      <c r="I110" s="10"/>
      <c r="K110" s="1"/>
      <c r="M110"/>
      <c r="X110" s="10"/>
    </row>
    <row r="111" spans="1:44" s="3" customFormat="1" hidden="1" x14ac:dyDescent="0.25">
      <c r="A111">
        <v>87</v>
      </c>
      <c r="B111" s="7">
        <v>44637.633067129602</v>
      </c>
      <c r="C111" s="7">
        <v>44637.635092592602</v>
      </c>
      <c r="D111"/>
      <c r="E111" s="10"/>
      <c r="F111"/>
      <c r="G111"/>
      <c r="H111"/>
      <c r="I111" s="10"/>
      <c r="J111"/>
      <c r="K111" s="1"/>
      <c r="L111" s="1"/>
      <c r="M111"/>
      <c r="N111"/>
      <c r="O111"/>
      <c r="P111"/>
      <c r="Q111"/>
      <c r="R111"/>
      <c r="S111"/>
      <c r="T111"/>
      <c r="U111"/>
      <c r="V111"/>
      <c r="W111"/>
      <c r="X111" s="10"/>
      <c r="Y111"/>
      <c r="Z111"/>
      <c r="AA111"/>
      <c r="AB111"/>
      <c r="AC111"/>
      <c r="AD111"/>
      <c r="AE111"/>
      <c r="AF111"/>
      <c r="AG111"/>
      <c r="AH111"/>
      <c r="AI111"/>
      <c r="AJ111"/>
      <c r="AK111"/>
      <c r="AL111"/>
      <c r="AM111"/>
      <c r="AN111"/>
      <c r="AO111"/>
      <c r="AP111"/>
      <c r="AQ111"/>
      <c r="AR111"/>
    </row>
    <row r="112" spans="1:44" s="6" customFormat="1" hidden="1" x14ac:dyDescent="0.25">
      <c r="A112">
        <v>175</v>
      </c>
      <c r="B112" s="7">
        <v>44638.6480787037</v>
      </c>
      <c r="C112" s="7">
        <v>44638.654513888898</v>
      </c>
      <c r="D112"/>
      <c r="E112" s="10"/>
      <c r="F112"/>
      <c r="G112"/>
      <c r="H112" s="10"/>
      <c r="I112" s="10"/>
      <c r="J112"/>
      <c r="K112" s="1"/>
      <c r="L112" s="1"/>
      <c r="M112"/>
      <c r="N112"/>
      <c r="O112"/>
      <c r="P112"/>
      <c r="Q112"/>
      <c r="R112"/>
      <c r="S112"/>
      <c r="T112"/>
      <c r="U112"/>
      <c r="V112"/>
      <c r="W112"/>
      <c r="X112"/>
      <c r="Y112"/>
      <c r="Z112"/>
      <c r="AA112"/>
      <c r="AB112"/>
      <c r="AC112"/>
      <c r="AD112"/>
      <c r="AE112"/>
      <c r="AF112"/>
      <c r="AG112"/>
      <c r="AH112"/>
      <c r="AI112"/>
      <c r="AJ112"/>
      <c r="AK112"/>
      <c r="AL112"/>
      <c r="AM112"/>
      <c r="AN112"/>
      <c r="AO112"/>
      <c r="AP112"/>
      <c r="AQ112"/>
      <c r="AR112"/>
    </row>
    <row r="113" spans="1:44" s="20" customFormat="1" hidden="1" x14ac:dyDescent="0.25">
      <c r="A113" s="3">
        <v>43</v>
      </c>
      <c r="B113" s="4">
        <v>44637.487662036998</v>
      </c>
      <c r="C113" s="4">
        <v>44637.492766203701</v>
      </c>
      <c r="E113" s="22"/>
      <c r="I113" s="22"/>
      <c r="K113" s="21"/>
      <c r="L113" s="21"/>
    </row>
    <row r="114" spans="1:44" s="3" customFormat="1" hidden="1" x14ac:dyDescent="0.25">
      <c r="A114">
        <v>147</v>
      </c>
      <c r="B114" s="7">
        <v>44638.460729166698</v>
      </c>
      <c r="C114" s="7">
        <v>44638.465729166703</v>
      </c>
      <c r="D114"/>
      <c r="E114" s="10"/>
      <c r="F114"/>
      <c r="G114"/>
      <c r="H114"/>
      <c r="I114" s="10"/>
      <c r="J114"/>
      <c r="K114" s="1"/>
      <c r="L114" s="1"/>
      <c r="M114"/>
      <c r="N114"/>
      <c r="O114"/>
      <c r="P114"/>
      <c r="Q114"/>
      <c r="R114"/>
      <c r="S114"/>
      <c r="T114"/>
      <c r="U114"/>
      <c r="V114"/>
      <c r="W114"/>
      <c r="X114"/>
      <c r="Y114"/>
      <c r="Z114"/>
      <c r="AA114"/>
      <c r="AB114"/>
      <c r="AC114"/>
      <c r="AD114"/>
      <c r="AE114"/>
      <c r="AF114"/>
      <c r="AG114"/>
      <c r="AH114"/>
      <c r="AI114"/>
      <c r="AJ114"/>
      <c r="AK114"/>
      <c r="AL114"/>
      <c r="AM114"/>
      <c r="AN114"/>
      <c r="AO114"/>
      <c r="AP114"/>
      <c r="AQ114"/>
      <c r="AR114"/>
    </row>
    <row r="115" spans="1:44" s="3" customFormat="1" hidden="1" x14ac:dyDescent="0.25">
      <c r="A115">
        <v>274</v>
      </c>
      <c r="B115" s="7">
        <v>44642.995590277802</v>
      </c>
      <c r="C115" s="7">
        <v>44642.998900462997</v>
      </c>
      <c r="D115"/>
      <c r="E115"/>
      <c r="F115"/>
      <c r="G115"/>
      <c r="H115"/>
      <c r="I115"/>
      <c r="J115"/>
      <c r="K115" s="1"/>
      <c r="L115" s="1"/>
      <c r="M115"/>
      <c r="N115"/>
      <c r="O115"/>
      <c r="P115"/>
      <c r="Q115"/>
      <c r="R115"/>
      <c r="S115"/>
      <c r="T115"/>
      <c r="U115"/>
      <c r="V115"/>
      <c r="W115"/>
      <c r="X115"/>
      <c r="Y115"/>
      <c r="Z115"/>
      <c r="AA115"/>
      <c r="AB115"/>
      <c r="AC115"/>
      <c r="AD115"/>
      <c r="AE115"/>
      <c r="AF115"/>
      <c r="AG115"/>
      <c r="AH115"/>
      <c r="AI115"/>
      <c r="AJ115"/>
      <c r="AK115"/>
      <c r="AL115"/>
      <c r="AM115"/>
      <c r="AN115"/>
      <c r="AO115"/>
      <c r="AP115"/>
      <c r="AQ115"/>
      <c r="AR115"/>
    </row>
    <row r="116" spans="1:44" s="3" customFormat="1" hidden="1" x14ac:dyDescent="0.25">
      <c r="A116">
        <v>209</v>
      </c>
      <c r="B116" s="7">
        <v>44642.444108796299</v>
      </c>
      <c r="C116" s="7">
        <v>44642.446192129602</v>
      </c>
      <c r="D116"/>
      <c r="E116" s="10"/>
      <c r="F116"/>
      <c r="G116"/>
      <c r="H116" s="10"/>
      <c r="I116" s="10"/>
      <c r="J116"/>
      <c r="K116" s="1"/>
      <c r="L116" s="1"/>
      <c r="M116"/>
      <c r="N116"/>
      <c r="O116"/>
      <c r="P116"/>
      <c r="Q116"/>
      <c r="R116"/>
      <c r="S116"/>
      <c r="T116"/>
      <c r="U116"/>
      <c r="V116"/>
      <c r="W116"/>
      <c r="X116"/>
      <c r="Y116"/>
      <c r="Z116"/>
      <c r="AA116"/>
      <c r="AB116"/>
      <c r="AC116"/>
      <c r="AD116"/>
      <c r="AE116"/>
      <c r="AF116"/>
      <c r="AG116"/>
      <c r="AH116"/>
      <c r="AI116"/>
      <c r="AJ116"/>
      <c r="AK116"/>
      <c r="AL116"/>
      <c r="AM116"/>
      <c r="AN116"/>
      <c r="AO116"/>
      <c r="AP116"/>
      <c r="AQ116"/>
      <c r="AR116"/>
    </row>
    <row r="117" spans="1:44" hidden="1" x14ac:dyDescent="0.25">
      <c r="A117">
        <v>294</v>
      </c>
      <c r="B117" s="7">
        <v>44644.567465277803</v>
      </c>
      <c r="C117" s="7">
        <v>44644.5717939815</v>
      </c>
      <c r="E117"/>
      <c r="K117" s="1"/>
      <c r="M117"/>
    </row>
    <row r="118" spans="1:44" hidden="1" x14ac:dyDescent="0.25">
      <c r="A118">
        <v>293</v>
      </c>
      <c r="B118" s="7">
        <v>44644.569178240701</v>
      </c>
      <c r="C118" s="7">
        <v>44644.571261574099</v>
      </c>
      <c r="E118"/>
      <c r="K118" s="1"/>
      <c r="M118"/>
    </row>
    <row r="119" spans="1:44" hidden="1" x14ac:dyDescent="0.25">
      <c r="A119">
        <v>63</v>
      </c>
      <c r="B119" s="7">
        <v>44637.5102430556</v>
      </c>
      <c r="C119" s="7">
        <v>44637.518344907403</v>
      </c>
      <c r="E119" s="10"/>
      <c r="H119" s="10"/>
      <c r="I119" s="10"/>
      <c r="K119" s="1"/>
      <c r="M119"/>
    </row>
    <row r="120" spans="1:44" s="20" customFormat="1" hidden="1" x14ac:dyDescent="0.25">
      <c r="A120" s="3">
        <v>301</v>
      </c>
      <c r="B120" s="4">
        <v>44644.594039351803</v>
      </c>
      <c r="C120" s="4">
        <v>44644.598483796297</v>
      </c>
      <c r="K120" s="21"/>
      <c r="L120" s="21"/>
    </row>
    <row r="121" spans="1:44" hidden="1" x14ac:dyDescent="0.25">
      <c r="A121">
        <v>280</v>
      </c>
      <c r="B121" s="7">
        <v>44643.775439814803</v>
      </c>
      <c r="C121" s="7">
        <v>44643.780682870398</v>
      </c>
      <c r="E121"/>
      <c r="K121" s="1"/>
      <c r="M121"/>
    </row>
    <row r="122" spans="1:44" hidden="1" x14ac:dyDescent="0.25">
      <c r="A122">
        <v>129</v>
      </c>
      <c r="B122" s="7">
        <v>44637.923275462999</v>
      </c>
      <c r="C122" s="7">
        <v>44637.927523148101</v>
      </c>
      <c r="E122" s="10"/>
      <c r="I122" s="10"/>
      <c r="K122" s="1"/>
      <c r="M122"/>
      <c r="X122" s="10"/>
    </row>
    <row r="123" spans="1:44" hidden="1" x14ac:dyDescent="0.25">
      <c r="A123">
        <v>20</v>
      </c>
      <c r="B123" s="7">
        <v>44637.486192129603</v>
      </c>
      <c r="C123" s="7">
        <v>44637.488206018497</v>
      </c>
      <c r="E123" s="10"/>
      <c r="H123" s="10"/>
      <c r="I123" s="10"/>
      <c r="K123" s="1"/>
      <c r="M123"/>
      <c r="X123" s="10"/>
    </row>
    <row r="124" spans="1:44" hidden="1" x14ac:dyDescent="0.25">
      <c r="A124">
        <v>32</v>
      </c>
      <c r="B124" s="7">
        <v>44637.486215277801</v>
      </c>
      <c r="C124" s="7">
        <v>44637.490428240701</v>
      </c>
      <c r="E124" s="10"/>
      <c r="H124" s="10"/>
      <c r="I124" s="10"/>
      <c r="K124" s="1"/>
      <c r="M124"/>
    </row>
    <row r="125" spans="1:44" hidden="1" x14ac:dyDescent="0.25">
      <c r="A125">
        <v>275</v>
      </c>
      <c r="B125" s="7">
        <v>44643.291597222204</v>
      </c>
      <c r="C125" s="7">
        <v>44643.293622685203</v>
      </c>
      <c r="E125"/>
      <c r="K125" s="1"/>
      <c r="M125"/>
    </row>
    <row r="126" spans="1:44" hidden="1" x14ac:dyDescent="0.25">
      <c r="A126">
        <v>72</v>
      </c>
      <c r="B126" s="7">
        <v>44637.531261574099</v>
      </c>
      <c r="C126" s="7">
        <v>44637.533854166701</v>
      </c>
      <c r="E126" s="10"/>
      <c r="H126" s="10"/>
      <c r="I126" s="10"/>
      <c r="K126" s="1"/>
      <c r="M126"/>
      <c r="X126" s="10"/>
    </row>
    <row r="127" spans="1:44" hidden="1" x14ac:dyDescent="0.25">
      <c r="A127">
        <v>290</v>
      </c>
      <c r="B127" s="7">
        <v>44644.568148148101</v>
      </c>
      <c r="C127" s="7">
        <v>44644.569722222201</v>
      </c>
      <c r="E127"/>
      <c r="K127" s="1"/>
      <c r="M127"/>
    </row>
    <row r="128" spans="1:44" hidden="1" x14ac:dyDescent="0.25">
      <c r="A128">
        <v>297</v>
      </c>
      <c r="B128" s="7">
        <v>44644.571689814802</v>
      </c>
      <c r="C128" s="7">
        <v>44644.574166666702</v>
      </c>
      <c r="E128"/>
      <c r="K128" s="1"/>
      <c r="M128"/>
    </row>
    <row r="129" spans="1:44" hidden="1" x14ac:dyDescent="0.25">
      <c r="A129">
        <v>234</v>
      </c>
      <c r="B129" s="7">
        <v>44642.486342592601</v>
      </c>
      <c r="C129" s="7">
        <v>44642.490983796299</v>
      </c>
      <c r="E129" s="10"/>
      <c r="H129" s="10"/>
      <c r="I129" s="10"/>
      <c r="K129" s="1"/>
      <c r="M129"/>
      <c r="X129" s="10"/>
    </row>
    <row r="130" spans="1:44" hidden="1" x14ac:dyDescent="0.25">
      <c r="A130">
        <v>287</v>
      </c>
      <c r="B130" s="7">
        <v>44644.565914351901</v>
      </c>
      <c r="C130" s="7">
        <v>44644.568900462997</v>
      </c>
      <c r="E130"/>
      <c r="K130" s="1"/>
      <c r="M130"/>
    </row>
    <row r="131" spans="1:44" hidden="1" x14ac:dyDescent="0.25">
      <c r="A131">
        <v>205</v>
      </c>
      <c r="B131" s="7">
        <v>44642.441851851901</v>
      </c>
      <c r="C131" s="7">
        <v>44642.445023148102</v>
      </c>
      <c r="E131" s="10"/>
      <c r="I131" s="10"/>
      <c r="K131" s="1"/>
      <c r="M131"/>
    </row>
    <row r="132" spans="1:44" hidden="1" x14ac:dyDescent="0.25">
      <c r="A132">
        <v>66</v>
      </c>
      <c r="B132" s="7">
        <v>44637.493159722202</v>
      </c>
      <c r="C132" s="7">
        <v>44637.522881944402</v>
      </c>
      <c r="E132" s="10"/>
      <c r="I132" s="10"/>
      <c r="K132" s="1"/>
      <c r="M132"/>
    </row>
    <row r="133" spans="1:44" hidden="1" x14ac:dyDescent="0.25">
      <c r="A133">
        <v>185</v>
      </c>
      <c r="B133" s="7">
        <v>44638.801157407397</v>
      </c>
      <c r="C133" s="7">
        <v>44638.801736111098</v>
      </c>
      <c r="E133" s="10"/>
      <c r="H133" s="10"/>
      <c r="I133" s="10"/>
      <c r="K133" s="1"/>
      <c r="M133"/>
    </row>
    <row r="134" spans="1:44" s="6" customFormat="1" hidden="1" x14ac:dyDescent="0.25">
      <c r="A134">
        <v>247</v>
      </c>
      <c r="B134" s="7">
        <v>44642.582928240699</v>
      </c>
      <c r="C134" s="7">
        <v>44642.584733796299</v>
      </c>
      <c r="D134"/>
      <c r="E134" s="10"/>
      <c r="F134"/>
      <c r="G134"/>
      <c r="H134" s="10"/>
      <c r="I134" s="10"/>
      <c r="J134"/>
      <c r="K134" s="1"/>
      <c r="L134" s="1"/>
      <c r="M134"/>
      <c r="N134"/>
      <c r="O134"/>
      <c r="P134"/>
      <c r="Q134"/>
      <c r="R134"/>
      <c r="S134"/>
      <c r="T134"/>
      <c r="U134"/>
      <c r="V134"/>
      <c r="W134"/>
      <c r="X134" s="10"/>
      <c r="Y134"/>
      <c r="Z134"/>
      <c r="AA134"/>
      <c r="AB134"/>
      <c r="AC134"/>
      <c r="AD134"/>
      <c r="AE134"/>
      <c r="AF134"/>
      <c r="AG134"/>
      <c r="AH134"/>
      <c r="AI134"/>
      <c r="AJ134"/>
      <c r="AK134"/>
      <c r="AL134"/>
      <c r="AM134"/>
      <c r="AN134"/>
      <c r="AO134"/>
      <c r="AP134"/>
      <c r="AQ134"/>
      <c r="AR134"/>
    </row>
    <row r="135" spans="1:44" hidden="1" x14ac:dyDescent="0.25">
      <c r="A135">
        <v>60</v>
      </c>
      <c r="B135" s="7">
        <v>44637.507939814801</v>
      </c>
      <c r="C135" s="7">
        <v>44637.511550925898</v>
      </c>
      <c r="E135" s="10"/>
      <c r="H135" s="10"/>
      <c r="I135" s="10"/>
      <c r="K135" s="1"/>
      <c r="M135"/>
    </row>
    <row r="136" spans="1:44" hidden="1" x14ac:dyDescent="0.25">
      <c r="A136">
        <v>34</v>
      </c>
      <c r="B136" s="7">
        <v>44637.487407407403</v>
      </c>
      <c r="C136" s="7">
        <v>44637.4906597222</v>
      </c>
      <c r="E136" s="10"/>
      <c r="H136" s="10"/>
      <c r="I136" s="10"/>
      <c r="K136" s="1"/>
      <c r="M136"/>
    </row>
    <row r="137" spans="1:44" s="3" customFormat="1" hidden="1" x14ac:dyDescent="0.25">
      <c r="A137">
        <v>127</v>
      </c>
      <c r="B137" s="7">
        <v>44637.875219907401</v>
      </c>
      <c r="C137" s="7">
        <v>44637.879837963003</v>
      </c>
      <c r="D137"/>
      <c r="E137" s="10"/>
      <c r="F137"/>
      <c r="G137"/>
      <c r="H137"/>
      <c r="I137" s="10"/>
      <c r="J137"/>
      <c r="K137" s="1"/>
      <c r="L137" s="1"/>
      <c r="M137"/>
      <c r="N137"/>
      <c r="O137"/>
      <c r="P137"/>
      <c r="Q137"/>
      <c r="R137"/>
      <c r="S137"/>
      <c r="T137"/>
      <c r="U137"/>
      <c r="V137"/>
      <c r="W137"/>
      <c r="X137" s="10"/>
      <c r="Y137"/>
      <c r="Z137"/>
      <c r="AA137"/>
      <c r="AB137"/>
      <c r="AC137"/>
      <c r="AD137"/>
      <c r="AE137"/>
      <c r="AF137"/>
      <c r="AG137"/>
      <c r="AH137"/>
      <c r="AI137"/>
      <c r="AJ137"/>
      <c r="AK137"/>
      <c r="AL137"/>
      <c r="AM137"/>
      <c r="AN137"/>
      <c r="AO137"/>
      <c r="AP137"/>
      <c r="AQ137"/>
      <c r="AR137"/>
    </row>
    <row r="138" spans="1:44" hidden="1" x14ac:dyDescent="0.25">
      <c r="A138">
        <v>46</v>
      </c>
      <c r="B138" s="7">
        <v>44637.489583333299</v>
      </c>
      <c r="C138" s="7">
        <v>44637.494687500002</v>
      </c>
      <c r="E138" s="10"/>
      <c r="I138" s="10"/>
      <c r="K138" s="1"/>
      <c r="M138"/>
      <c r="X138" s="10"/>
    </row>
    <row r="139" spans="1:44" s="3" customFormat="1" hidden="1" x14ac:dyDescent="0.25">
      <c r="A139">
        <v>93</v>
      </c>
      <c r="B139" s="7">
        <v>44637.660046296303</v>
      </c>
      <c r="C139" s="7">
        <v>44637.663101851896</v>
      </c>
      <c r="D139"/>
      <c r="E139" s="10"/>
      <c r="F139"/>
      <c r="G139"/>
      <c r="H139"/>
      <c r="I139" s="10"/>
      <c r="J139"/>
      <c r="K139" s="1"/>
      <c r="L139" s="1"/>
      <c r="M139"/>
      <c r="N139"/>
      <c r="O139"/>
      <c r="P139"/>
      <c r="Q139"/>
      <c r="R139"/>
      <c r="S139"/>
      <c r="T139"/>
      <c r="U139"/>
      <c r="V139"/>
      <c r="W139"/>
      <c r="X139"/>
      <c r="Y139"/>
      <c r="Z139"/>
      <c r="AA139"/>
      <c r="AB139"/>
      <c r="AC139"/>
      <c r="AD139"/>
      <c r="AE139"/>
      <c r="AF139"/>
      <c r="AG139"/>
      <c r="AH139"/>
      <c r="AI139"/>
      <c r="AJ139"/>
      <c r="AK139"/>
      <c r="AL139"/>
      <c r="AM139"/>
      <c r="AN139"/>
      <c r="AO139"/>
      <c r="AP139"/>
      <c r="AQ139"/>
      <c r="AR139"/>
    </row>
    <row r="140" spans="1:44" hidden="1" x14ac:dyDescent="0.25">
      <c r="A140">
        <v>228</v>
      </c>
      <c r="B140" s="7">
        <v>44642.468009259297</v>
      </c>
      <c r="C140" s="7">
        <v>44642.471307870401</v>
      </c>
      <c r="E140" s="10"/>
      <c r="I140" s="10"/>
      <c r="K140" s="1"/>
      <c r="M140"/>
    </row>
    <row r="141" spans="1:44" hidden="1" x14ac:dyDescent="0.25">
      <c r="A141">
        <v>92</v>
      </c>
      <c r="B141" s="7">
        <v>44637.659791666701</v>
      </c>
      <c r="C141" s="7">
        <v>44637.662048611099</v>
      </c>
      <c r="E141" s="10"/>
      <c r="H141" s="10"/>
      <c r="I141" s="10"/>
      <c r="K141" s="1"/>
      <c r="M141"/>
    </row>
    <row r="142" spans="1:44" s="3" customFormat="1" hidden="1" x14ac:dyDescent="0.25">
      <c r="A142">
        <v>105</v>
      </c>
      <c r="B142" s="7">
        <v>44637.705335648097</v>
      </c>
      <c r="C142" s="7">
        <v>44637.707939814798</v>
      </c>
      <c r="D142"/>
      <c r="E142" s="10"/>
      <c r="F142"/>
      <c r="G142"/>
      <c r="H142" s="10"/>
      <c r="I142" s="10"/>
      <c r="J142"/>
      <c r="K142" s="1"/>
      <c r="L142" s="1"/>
      <c r="M142"/>
      <c r="N142"/>
      <c r="O142"/>
      <c r="P142"/>
      <c r="Q142"/>
      <c r="R142"/>
      <c r="S142"/>
      <c r="T142"/>
      <c r="U142"/>
      <c r="V142"/>
      <c r="W142"/>
      <c r="X142"/>
      <c r="Y142"/>
      <c r="Z142"/>
      <c r="AA142"/>
      <c r="AB142"/>
      <c r="AC142"/>
      <c r="AD142"/>
      <c r="AE142"/>
      <c r="AF142"/>
      <c r="AG142"/>
      <c r="AH142"/>
      <c r="AI142"/>
      <c r="AJ142"/>
      <c r="AK142"/>
      <c r="AL142"/>
      <c r="AM142"/>
      <c r="AN142"/>
      <c r="AO142"/>
      <c r="AP142"/>
      <c r="AQ142"/>
      <c r="AR142"/>
    </row>
    <row r="143" spans="1:44" hidden="1" x14ac:dyDescent="0.25">
      <c r="A143">
        <v>29</v>
      </c>
      <c r="B143" s="7">
        <v>44637.487303240698</v>
      </c>
      <c r="C143" s="7">
        <v>44637.489837963003</v>
      </c>
      <c r="E143" s="10"/>
      <c r="I143" s="10"/>
      <c r="K143" s="1"/>
      <c r="M143"/>
    </row>
    <row r="144" spans="1:44" hidden="1" x14ac:dyDescent="0.25">
      <c r="A144">
        <v>298</v>
      </c>
      <c r="B144" s="7">
        <v>44644.579074074099</v>
      </c>
      <c r="C144" s="7">
        <v>44644.581319444398</v>
      </c>
      <c r="E144"/>
      <c r="K144" s="1"/>
      <c r="M144"/>
    </row>
    <row r="145" spans="1:44" hidden="1" x14ac:dyDescent="0.25">
      <c r="A145">
        <v>321</v>
      </c>
      <c r="B145" s="7">
        <v>44645.745162036997</v>
      </c>
      <c r="C145" s="7">
        <v>44645.748298611099</v>
      </c>
      <c r="E145"/>
      <c r="K145" s="1"/>
      <c r="M145"/>
    </row>
    <row r="146" spans="1:44" hidden="1" x14ac:dyDescent="0.25">
      <c r="A146">
        <v>271</v>
      </c>
      <c r="B146" s="7">
        <v>44642.950763888897</v>
      </c>
      <c r="C146" s="7">
        <v>44642.954849537004</v>
      </c>
      <c r="E146"/>
      <c r="K146" s="1"/>
      <c r="M146"/>
    </row>
    <row r="147" spans="1:44" s="3" customFormat="1" hidden="1" x14ac:dyDescent="0.25">
      <c r="A147">
        <v>119</v>
      </c>
      <c r="B147" s="7">
        <v>44637.804039351897</v>
      </c>
      <c r="C147" s="7">
        <v>44637.810266203698</v>
      </c>
      <c r="D147"/>
      <c r="E147" s="10"/>
      <c r="F147"/>
      <c r="G147"/>
      <c r="H147"/>
      <c r="I147" s="10"/>
      <c r="J147"/>
      <c r="K147" s="1"/>
      <c r="L147" s="1"/>
      <c r="M147"/>
      <c r="N147"/>
      <c r="O147"/>
      <c r="P147"/>
      <c r="Q147"/>
      <c r="R147"/>
      <c r="S147"/>
      <c r="T147"/>
      <c r="U147"/>
      <c r="V147"/>
      <c r="W147"/>
      <c r="X147"/>
      <c r="Y147"/>
      <c r="Z147"/>
      <c r="AA147"/>
      <c r="AB147"/>
      <c r="AC147"/>
      <c r="AD147"/>
      <c r="AE147"/>
      <c r="AF147"/>
      <c r="AG147"/>
      <c r="AH147"/>
      <c r="AI147"/>
      <c r="AJ147"/>
      <c r="AK147"/>
      <c r="AL147"/>
      <c r="AM147"/>
      <c r="AN147"/>
      <c r="AO147"/>
      <c r="AP147"/>
      <c r="AQ147"/>
      <c r="AR147"/>
    </row>
    <row r="148" spans="1:44" hidden="1" x14ac:dyDescent="0.25">
      <c r="A148">
        <v>44</v>
      </c>
      <c r="B148" s="7">
        <v>44637.487175925897</v>
      </c>
      <c r="C148" s="7">
        <v>44637.493819444397</v>
      </c>
      <c r="E148" s="10"/>
      <c r="I148" s="10"/>
      <c r="K148" s="1"/>
      <c r="M148"/>
    </row>
    <row r="149" spans="1:44" s="3" customFormat="1" hidden="1" x14ac:dyDescent="0.25">
      <c r="A149">
        <v>262</v>
      </c>
      <c r="B149" s="7">
        <v>44642.818310185197</v>
      </c>
      <c r="C149" s="7">
        <v>44642.823414351798</v>
      </c>
      <c r="D149"/>
      <c r="E149"/>
      <c r="F149"/>
      <c r="G149"/>
      <c r="H149"/>
      <c r="I149"/>
      <c r="J149"/>
      <c r="K149" s="1"/>
      <c r="L149" s="1"/>
      <c r="M149"/>
      <c r="N149"/>
      <c r="O149"/>
      <c r="P149"/>
      <c r="Q149"/>
      <c r="R149"/>
      <c r="S149"/>
      <c r="T149"/>
      <c r="U149"/>
      <c r="V149"/>
      <c r="W149"/>
      <c r="X149"/>
      <c r="Y149"/>
      <c r="Z149"/>
      <c r="AA149"/>
      <c r="AB149"/>
      <c r="AC149"/>
      <c r="AD149"/>
      <c r="AE149"/>
      <c r="AF149"/>
      <c r="AG149"/>
      <c r="AH149"/>
      <c r="AI149"/>
      <c r="AJ149"/>
      <c r="AK149"/>
      <c r="AL149"/>
      <c r="AM149"/>
      <c r="AN149"/>
      <c r="AO149"/>
      <c r="AP149"/>
      <c r="AQ149"/>
      <c r="AR149"/>
    </row>
    <row r="150" spans="1:44" hidden="1" x14ac:dyDescent="0.25">
      <c r="A150">
        <v>65</v>
      </c>
      <c r="B150" s="7">
        <v>44637.516898148097</v>
      </c>
      <c r="C150" s="7">
        <v>44637.519988425898</v>
      </c>
      <c r="E150" s="10"/>
      <c r="I150" s="10"/>
      <c r="K150" s="1"/>
      <c r="M150"/>
    </row>
    <row r="151" spans="1:44" hidden="1" x14ac:dyDescent="0.25">
      <c r="A151">
        <v>77</v>
      </c>
      <c r="B151" s="7">
        <v>44637.550763888903</v>
      </c>
      <c r="C151" s="7">
        <v>44637.553229166697</v>
      </c>
      <c r="E151" s="10"/>
      <c r="K151" s="1"/>
      <c r="M151"/>
    </row>
    <row r="152" spans="1:44" hidden="1" x14ac:dyDescent="0.25">
      <c r="A152">
        <v>75</v>
      </c>
      <c r="B152" s="7">
        <v>44637.533773148098</v>
      </c>
      <c r="C152" s="7">
        <v>44637.540428240703</v>
      </c>
      <c r="E152" s="10"/>
      <c r="H152" s="10"/>
      <c r="I152" s="10"/>
      <c r="K152" s="11"/>
      <c r="L152" s="11"/>
      <c r="M152"/>
      <c r="W152" s="10"/>
      <c r="X152" s="10"/>
    </row>
    <row r="153" spans="1:44" s="6" customFormat="1" hidden="1" x14ac:dyDescent="0.25">
      <c r="A153">
        <v>218</v>
      </c>
      <c r="B153" s="7">
        <v>44642.443912037001</v>
      </c>
      <c r="C153" s="7">
        <v>44642.449409722198</v>
      </c>
      <c r="D153"/>
      <c r="E153" s="10"/>
      <c r="F153"/>
      <c r="G153"/>
      <c r="H153"/>
      <c r="I153" s="10"/>
      <c r="J153"/>
      <c r="K153" s="1"/>
      <c r="L153" s="1"/>
      <c r="M153"/>
      <c r="N153"/>
      <c r="O153"/>
      <c r="P153"/>
      <c r="Q153"/>
      <c r="R153"/>
      <c r="S153"/>
      <c r="T153"/>
      <c r="U153"/>
      <c r="V153"/>
      <c r="W153"/>
      <c r="X153"/>
      <c r="Y153"/>
      <c r="Z153"/>
      <c r="AA153"/>
      <c r="AB153"/>
      <c r="AC153"/>
      <c r="AD153"/>
      <c r="AE153"/>
      <c r="AF153"/>
      <c r="AG153"/>
      <c r="AH153"/>
      <c r="AI153"/>
      <c r="AJ153"/>
      <c r="AK153"/>
      <c r="AL153"/>
      <c r="AM153"/>
      <c r="AN153"/>
      <c r="AO153"/>
      <c r="AP153"/>
      <c r="AQ153"/>
      <c r="AR153"/>
    </row>
    <row r="154" spans="1:44" s="3" customFormat="1" hidden="1" x14ac:dyDescent="0.25">
      <c r="A154">
        <v>285</v>
      </c>
      <c r="B154" s="7">
        <v>44644.565127314803</v>
      </c>
      <c r="C154" s="7">
        <v>44644.568090277797</v>
      </c>
      <c r="D154"/>
      <c r="E154"/>
      <c r="F154"/>
      <c r="G154"/>
      <c r="H154"/>
      <c r="I154"/>
      <c r="J154"/>
      <c r="K154" s="1"/>
      <c r="L154" s="1"/>
      <c r="M154"/>
      <c r="N154"/>
      <c r="O154"/>
      <c r="P154"/>
      <c r="Q154"/>
      <c r="R154"/>
      <c r="S154"/>
      <c r="T154"/>
      <c r="U154"/>
      <c r="V154"/>
      <c r="W154"/>
      <c r="X154"/>
      <c r="Y154"/>
      <c r="Z154"/>
      <c r="AA154"/>
      <c r="AB154"/>
      <c r="AC154"/>
      <c r="AD154"/>
      <c r="AE154"/>
      <c r="AF154"/>
      <c r="AG154"/>
      <c r="AH154"/>
      <c r="AI154"/>
      <c r="AJ154"/>
      <c r="AK154"/>
      <c r="AL154"/>
      <c r="AM154"/>
      <c r="AN154"/>
      <c r="AO154"/>
      <c r="AP154"/>
      <c r="AQ154"/>
      <c r="AR154"/>
    </row>
    <row r="155" spans="1:44" s="20" customFormat="1" hidden="1" x14ac:dyDescent="0.25">
      <c r="A155" s="3">
        <v>256</v>
      </c>
      <c r="B155" s="4">
        <v>44642.668622685203</v>
      </c>
      <c r="C155" s="4">
        <v>44642.673125000001</v>
      </c>
      <c r="E155" s="22"/>
      <c r="H155" s="22"/>
      <c r="I155" s="22"/>
      <c r="K155" s="21"/>
      <c r="L155" s="21"/>
    </row>
    <row r="156" spans="1:44" s="2" customFormat="1" hidden="1" x14ac:dyDescent="0.25">
      <c r="A156">
        <v>200</v>
      </c>
      <c r="B156" s="7">
        <v>44642.442361111098</v>
      </c>
      <c r="C156" s="7">
        <v>44642.443796296298</v>
      </c>
      <c r="D156"/>
      <c r="E156" s="10"/>
      <c r="F156"/>
      <c r="G156"/>
      <c r="H156" s="10"/>
      <c r="I156" s="10"/>
      <c r="J156"/>
      <c r="K156" s="1"/>
      <c r="L156" s="1"/>
      <c r="M156"/>
      <c r="N156"/>
      <c r="O156"/>
      <c r="P156"/>
      <c r="Q156"/>
      <c r="R156"/>
      <c r="S156"/>
      <c r="T156"/>
      <c r="U156"/>
      <c r="V156"/>
      <c r="W156"/>
      <c r="X156"/>
      <c r="Y156"/>
      <c r="Z156"/>
      <c r="AA156"/>
      <c r="AB156"/>
      <c r="AC156"/>
      <c r="AD156"/>
      <c r="AE156"/>
      <c r="AF156"/>
      <c r="AG156"/>
      <c r="AH156"/>
      <c r="AI156"/>
      <c r="AJ156"/>
      <c r="AK156"/>
      <c r="AL156"/>
      <c r="AM156"/>
      <c r="AN156"/>
      <c r="AO156"/>
      <c r="AP156"/>
      <c r="AQ156"/>
      <c r="AR156"/>
    </row>
    <row r="157" spans="1:44" s="3" customFormat="1" hidden="1" x14ac:dyDescent="0.25">
      <c r="A157">
        <v>61</v>
      </c>
      <c r="B157" s="7">
        <v>44637.509872685201</v>
      </c>
      <c r="C157" s="7">
        <v>44637.511909722198</v>
      </c>
      <c r="D157"/>
      <c r="E157" s="10"/>
      <c r="F157"/>
      <c r="G157"/>
      <c r="H157"/>
      <c r="I157" s="10"/>
      <c r="J157"/>
      <c r="K157" s="1"/>
      <c r="L157" s="1"/>
      <c r="M157"/>
      <c r="N157"/>
      <c r="O157"/>
      <c r="P157"/>
      <c r="Q157"/>
      <c r="R157"/>
      <c r="S157"/>
      <c r="T157"/>
      <c r="U157"/>
      <c r="V157"/>
      <c r="W157"/>
      <c r="X157"/>
      <c r="Y157"/>
      <c r="Z157"/>
      <c r="AA157"/>
      <c r="AB157"/>
      <c r="AC157"/>
      <c r="AD157"/>
      <c r="AE157"/>
      <c r="AF157"/>
      <c r="AG157"/>
      <c r="AH157"/>
      <c r="AI157"/>
      <c r="AJ157"/>
      <c r="AK157"/>
      <c r="AL157"/>
      <c r="AM157"/>
      <c r="AN157"/>
      <c r="AO157"/>
      <c r="AP157"/>
      <c r="AQ157"/>
      <c r="AR157"/>
    </row>
    <row r="158" spans="1:44" s="6" customFormat="1" hidden="1" x14ac:dyDescent="0.25">
      <c r="A158">
        <v>206</v>
      </c>
      <c r="B158" s="7">
        <v>44642.441990740699</v>
      </c>
      <c r="C158" s="7">
        <v>44642.4453125</v>
      </c>
      <c r="D158"/>
      <c r="E158" s="10"/>
      <c r="F158"/>
      <c r="G158"/>
      <c r="H158"/>
      <c r="I158" s="10"/>
      <c r="J158"/>
      <c r="K158" s="1"/>
      <c r="L158" s="1"/>
      <c r="M158"/>
      <c r="N158"/>
      <c r="O158"/>
      <c r="P158"/>
      <c r="Q158"/>
      <c r="R158"/>
      <c r="S158"/>
      <c r="T158"/>
      <c r="U158"/>
      <c r="V158"/>
      <c r="W158"/>
      <c r="X158" s="10"/>
      <c r="Y158"/>
      <c r="Z158"/>
      <c r="AA158"/>
      <c r="AB158"/>
      <c r="AC158"/>
      <c r="AD158"/>
      <c r="AE158"/>
      <c r="AF158"/>
      <c r="AG158"/>
      <c r="AH158"/>
      <c r="AI158"/>
      <c r="AJ158"/>
      <c r="AK158"/>
      <c r="AL158"/>
      <c r="AM158"/>
      <c r="AN158"/>
      <c r="AO158"/>
      <c r="AP158"/>
      <c r="AQ158"/>
      <c r="AR158"/>
    </row>
    <row r="159" spans="1:44" hidden="1" x14ac:dyDescent="0.25">
      <c r="A159">
        <v>204</v>
      </c>
      <c r="B159" s="7">
        <v>44642.441979166702</v>
      </c>
      <c r="C159" s="7">
        <v>44642.4449074074</v>
      </c>
      <c r="E159" s="10"/>
      <c r="I159" s="10"/>
      <c r="K159" s="1"/>
      <c r="M159"/>
      <c r="X159" s="10"/>
    </row>
    <row r="160" spans="1:44" hidden="1" x14ac:dyDescent="0.25">
      <c r="A160">
        <v>214</v>
      </c>
      <c r="B160" s="7">
        <v>44642.443078703698</v>
      </c>
      <c r="C160" s="7">
        <v>44642.447708333297</v>
      </c>
      <c r="E160"/>
      <c r="H160" s="10"/>
      <c r="I160" s="10"/>
      <c r="K160" s="1"/>
      <c r="M160"/>
    </row>
    <row r="161" spans="1:44" hidden="1" x14ac:dyDescent="0.25">
      <c r="A161">
        <v>16</v>
      </c>
      <c r="B161" s="7">
        <v>44637.483796296299</v>
      </c>
      <c r="C161" s="7">
        <v>44637.487685185202</v>
      </c>
      <c r="E161" s="10"/>
      <c r="I161" s="10"/>
      <c r="K161" s="1"/>
      <c r="M161"/>
    </row>
    <row r="162" spans="1:44" hidden="1" x14ac:dyDescent="0.25">
      <c r="A162">
        <v>101</v>
      </c>
      <c r="B162" s="7">
        <v>44637.687847222202</v>
      </c>
      <c r="C162" s="7">
        <v>44637.689652777801</v>
      </c>
      <c r="E162" s="10"/>
      <c r="H162" s="10"/>
      <c r="I162" s="10"/>
      <c r="K162" s="1"/>
      <c r="M162"/>
      <c r="X162" s="10"/>
    </row>
    <row r="163" spans="1:44" hidden="1" x14ac:dyDescent="0.25">
      <c r="A163">
        <v>137</v>
      </c>
      <c r="B163" s="7">
        <v>44638.002685185202</v>
      </c>
      <c r="C163" s="7">
        <v>44638.005081018498</v>
      </c>
      <c r="E163" s="10"/>
      <c r="H163" s="10"/>
      <c r="I163" s="10"/>
      <c r="K163" s="1"/>
      <c r="M163"/>
    </row>
    <row r="164" spans="1:44" s="3" customFormat="1" hidden="1" x14ac:dyDescent="0.25">
      <c r="A164">
        <v>122</v>
      </c>
      <c r="B164" s="7">
        <v>44637.824895833299</v>
      </c>
      <c r="C164" s="7">
        <v>44637.828958333303</v>
      </c>
      <c r="D164"/>
      <c r="E164" s="10"/>
      <c r="F164"/>
      <c r="G164"/>
      <c r="H164"/>
      <c r="I164" s="10"/>
      <c r="J164"/>
      <c r="K164" s="1"/>
      <c r="L164" s="1"/>
      <c r="M164"/>
      <c r="N164"/>
      <c r="O164"/>
      <c r="P164"/>
      <c r="Q164"/>
      <c r="R164"/>
      <c r="S164"/>
      <c r="T164"/>
      <c r="U164"/>
      <c r="V164"/>
      <c r="W164"/>
      <c r="X164"/>
      <c r="Y164"/>
      <c r="Z164"/>
      <c r="AA164"/>
      <c r="AB164"/>
      <c r="AC164"/>
      <c r="AD164"/>
      <c r="AE164"/>
      <c r="AF164"/>
      <c r="AG164"/>
      <c r="AH164"/>
      <c r="AI164"/>
      <c r="AJ164"/>
      <c r="AK164"/>
      <c r="AL164"/>
      <c r="AM164"/>
      <c r="AN164"/>
      <c r="AO164"/>
      <c r="AP164"/>
      <c r="AQ164"/>
      <c r="AR164"/>
    </row>
    <row r="165" spans="1:44" hidden="1" x14ac:dyDescent="0.25">
      <c r="A165">
        <v>169</v>
      </c>
      <c r="B165" s="7">
        <v>44638.632025462997</v>
      </c>
      <c r="C165" s="7">
        <v>44638.6349305556</v>
      </c>
      <c r="E165" s="10"/>
      <c r="I165" s="10"/>
      <c r="K165" s="1"/>
      <c r="M165"/>
    </row>
    <row r="166" spans="1:44" s="6" customFormat="1" hidden="1" x14ac:dyDescent="0.25">
      <c r="A166">
        <v>152</v>
      </c>
      <c r="B166" s="7">
        <v>44638.525127314802</v>
      </c>
      <c r="C166" s="7">
        <v>44638.532361111102</v>
      </c>
      <c r="D166"/>
      <c r="E166"/>
      <c r="F166"/>
      <c r="G166"/>
      <c r="H166"/>
      <c r="I166" s="10"/>
      <c r="J166"/>
      <c r="K166" s="1"/>
      <c r="L166" s="1"/>
      <c r="M166"/>
      <c r="N166"/>
      <c r="O166"/>
      <c r="P166"/>
      <c r="Q166"/>
      <c r="R166"/>
      <c r="S166"/>
      <c r="T166"/>
      <c r="U166"/>
      <c r="V166"/>
      <c r="W166"/>
      <c r="X166"/>
      <c r="Y166"/>
      <c r="Z166"/>
      <c r="AA166"/>
      <c r="AB166"/>
      <c r="AC166"/>
      <c r="AD166"/>
      <c r="AE166"/>
      <c r="AF166"/>
      <c r="AG166"/>
      <c r="AH166"/>
      <c r="AI166"/>
      <c r="AJ166"/>
      <c r="AK166"/>
      <c r="AL166"/>
      <c r="AM166"/>
      <c r="AN166"/>
      <c r="AO166"/>
      <c r="AP166"/>
      <c r="AQ166"/>
      <c r="AR166"/>
    </row>
    <row r="167" spans="1:44" hidden="1" x14ac:dyDescent="0.25">
      <c r="A167">
        <v>90</v>
      </c>
      <c r="B167" s="7">
        <v>44637.655011574097</v>
      </c>
      <c r="C167" s="7">
        <v>44637.659918981502</v>
      </c>
      <c r="E167" s="10"/>
      <c r="H167" s="10"/>
      <c r="I167" s="10"/>
      <c r="K167" s="1"/>
      <c r="M167"/>
    </row>
    <row r="168" spans="1:44" hidden="1" x14ac:dyDescent="0.25">
      <c r="A168">
        <v>250</v>
      </c>
      <c r="B168" s="7">
        <v>44642.611099537004</v>
      </c>
      <c r="C168" s="7">
        <v>44642.613761574103</v>
      </c>
      <c r="E168" s="10"/>
      <c r="I168" s="10"/>
      <c r="K168" s="1"/>
      <c r="M168"/>
    </row>
    <row r="169" spans="1:44" hidden="1" x14ac:dyDescent="0.25">
      <c r="A169">
        <v>49</v>
      </c>
      <c r="B169" s="7">
        <v>44637.493506944404</v>
      </c>
      <c r="C169" s="7">
        <v>44637.498541666697</v>
      </c>
      <c r="E169" s="10"/>
      <c r="I169" s="10"/>
      <c r="K169" s="1"/>
      <c r="M169"/>
    </row>
    <row r="170" spans="1:44" s="6" customFormat="1" hidden="1" x14ac:dyDescent="0.25">
      <c r="A170">
        <v>211</v>
      </c>
      <c r="B170" s="7">
        <v>44642.443113425899</v>
      </c>
      <c r="C170" s="7">
        <v>44642.4464814815</v>
      </c>
      <c r="D170"/>
      <c r="E170" s="10"/>
      <c r="F170"/>
      <c r="G170"/>
      <c r="H170"/>
      <c r="I170" s="10"/>
      <c r="J170"/>
      <c r="K170" s="1"/>
      <c r="L170" s="1"/>
      <c r="M170"/>
      <c r="N170"/>
      <c r="O170"/>
      <c r="P170"/>
      <c r="Q170"/>
      <c r="R170"/>
      <c r="S170"/>
      <c r="T170"/>
      <c r="U170"/>
      <c r="V170"/>
      <c r="W170"/>
      <c r="X170"/>
      <c r="Y170"/>
      <c r="Z170"/>
      <c r="AA170"/>
      <c r="AB170"/>
      <c r="AC170"/>
      <c r="AD170"/>
      <c r="AE170"/>
      <c r="AF170"/>
      <c r="AG170"/>
      <c r="AH170"/>
      <c r="AI170"/>
      <c r="AJ170"/>
      <c r="AK170"/>
      <c r="AL170"/>
      <c r="AM170"/>
      <c r="AN170"/>
      <c r="AO170"/>
      <c r="AP170"/>
      <c r="AQ170"/>
      <c r="AR170"/>
    </row>
    <row r="171" spans="1:44" hidden="1" x14ac:dyDescent="0.25">
      <c r="A171">
        <v>114</v>
      </c>
      <c r="B171" s="7">
        <v>44637.762048611097</v>
      </c>
      <c r="C171" s="7">
        <v>44637.7653125</v>
      </c>
      <c r="E171" s="10"/>
      <c r="I171" s="10"/>
      <c r="K171" s="1"/>
      <c r="M171"/>
    </row>
    <row r="172" spans="1:44" s="6" customFormat="1" hidden="1" x14ac:dyDescent="0.25">
      <c r="A172">
        <v>160</v>
      </c>
      <c r="B172" s="7">
        <v>44638.555914351797</v>
      </c>
      <c r="C172" s="7">
        <v>44638.557847222197</v>
      </c>
      <c r="D172"/>
      <c r="E172" s="10"/>
      <c r="F172"/>
      <c r="G172"/>
      <c r="H172" s="10"/>
      <c r="I172" s="10"/>
      <c r="J172"/>
      <c r="K172" s="1"/>
      <c r="L172" s="1"/>
      <c r="M172"/>
      <c r="N172"/>
      <c r="O172"/>
      <c r="P172"/>
      <c r="Q172"/>
      <c r="R172"/>
      <c r="S172"/>
      <c r="T172"/>
      <c r="U172"/>
      <c r="V172"/>
      <c r="W172"/>
      <c r="X172"/>
      <c r="Y172"/>
      <c r="Z172"/>
      <c r="AA172"/>
      <c r="AB172"/>
      <c r="AC172"/>
      <c r="AD172"/>
      <c r="AE172"/>
      <c r="AF172"/>
      <c r="AG172"/>
      <c r="AH172"/>
      <c r="AI172"/>
      <c r="AJ172"/>
      <c r="AK172"/>
      <c r="AL172"/>
      <c r="AM172"/>
      <c r="AN172"/>
      <c r="AO172"/>
      <c r="AP172"/>
      <c r="AQ172"/>
      <c r="AR172"/>
    </row>
    <row r="173" spans="1:44" hidden="1" x14ac:dyDescent="0.25">
      <c r="A173">
        <v>15</v>
      </c>
      <c r="B173" s="7">
        <v>44637.485150462999</v>
      </c>
      <c r="C173" s="7">
        <v>44637.487604166701</v>
      </c>
      <c r="E173"/>
      <c r="I173" s="10"/>
      <c r="K173" s="1"/>
      <c r="M173"/>
    </row>
    <row r="174" spans="1:44" s="20" customFormat="1" hidden="1" x14ac:dyDescent="0.25">
      <c r="A174" s="3">
        <v>263</v>
      </c>
      <c r="B174" s="4">
        <v>44642.822500000002</v>
      </c>
      <c r="C174" s="4">
        <v>44642.837523148097</v>
      </c>
      <c r="K174" s="21"/>
      <c r="L174" s="21"/>
    </row>
    <row r="175" spans="1:44" hidden="1" x14ac:dyDescent="0.25">
      <c r="A175">
        <v>176</v>
      </c>
      <c r="B175" s="7">
        <v>44638.653182870403</v>
      </c>
      <c r="C175" s="7">
        <v>44638.655462962997</v>
      </c>
      <c r="E175" s="10"/>
      <c r="I175" s="10"/>
      <c r="K175" s="1"/>
      <c r="M175"/>
      <c r="X175" s="10"/>
    </row>
    <row r="176" spans="1:44" s="20" customFormat="1" hidden="1" x14ac:dyDescent="0.25">
      <c r="A176" s="3">
        <v>76</v>
      </c>
      <c r="B176" s="4">
        <v>44637.5391087963</v>
      </c>
      <c r="C176" s="4">
        <v>44637.542893518497</v>
      </c>
      <c r="E176" s="22"/>
      <c r="I176" s="22"/>
      <c r="K176" s="21"/>
      <c r="L176" s="21"/>
    </row>
    <row r="177" spans="1:44" hidden="1" x14ac:dyDescent="0.25">
      <c r="A177">
        <v>313</v>
      </c>
      <c r="B177" s="7">
        <v>44644.732002314799</v>
      </c>
      <c r="C177" s="7">
        <v>44644.736111111102</v>
      </c>
      <c r="E177"/>
      <c r="K177" s="1"/>
      <c r="M177"/>
    </row>
    <row r="178" spans="1:44" s="6" customFormat="1" hidden="1" x14ac:dyDescent="0.25">
      <c r="A178">
        <v>270</v>
      </c>
      <c r="B178" s="7">
        <v>44642.913842592599</v>
      </c>
      <c r="C178" s="7">
        <v>44642.915856481501</v>
      </c>
      <c r="D178"/>
      <c r="E178"/>
      <c r="F178"/>
      <c r="G178"/>
      <c r="H178"/>
      <c r="I178"/>
      <c r="J178"/>
      <c r="K178" s="1"/>
      <c r="L178" s="1"/>
      <c r="M178"/>
      <c r="N178"/>
      <c r="O178"/>
      <c r="P178"/>
      <c r="Q178"/>
      <c r="R178"/>
      <c r="S178"/>
      <c r="T178"/>
      <c r="U178"/>
      <c r="V178"/>
      <c r="W178"/>
      <c r="X178"/>
      <c r="Y178"/>
      <c r="Z178"/>
      <c r="AA178"/>
      <c r="AB178"/>
      <c r="AC178"/>
      <c r="AD178"/>
      <c r="AE178"/>
      <c r="AF178"/>
      <c r="AG178"/>
      <c r="AH178"/>
      <c r="AI178"/>
      <c r="AJ178"/>
      <c r="AK178"/>
      <c r="AL178"/>
      <c r="AM178"/>
      <c r="AN178"/>
      <c r="AO178"/>
      <c r="AP178"/>
      <c r="AQ178"/>
      <c r="AR178"/>
    </row>
    <row r="179" spans="1:44" s="20" customFormat="1" hidden="1" x14ac:dyDescent="0.25">
      <c r="A179" s="3">
        <v>100</v>
      </c>
      <c r="B179" s="4">
        <v>44637.657800925903</v>
      </c>
      <c r="C179" s="4">
        <v>44637.679560185199</v>
      </c>
      <c r="E179" s="22"/>
      <c r="I179" s="22"/>
      <c r="K179" s="21"/>
      <c r="L179" s="21"/>
    </row>
    <row r="180" spans="1:44" hidden="1" x14ac:dyDescent="0.25">
      <c r="A180">
        <v>54</v>
      </c>
      <c r="B180" s="7">
        <v>44637.500740740703</v>
      </c>
      <c r="C180" s="7">
        <v>44637.504027777803</v>
      </c>
      <c r="E180" s="10"/>
      <c r="I180" s="10"/>
      <c r="K180" s="1"/>
      <c r="M180"/>
    </row>
    <row r="181" spans="1:44" hidden="1" x14ac:dyDescent="0.25">
      <c r="A181">
        <v>304</v>
      </c>
      <c r="B181" s="7">
        <v>44644.594722222202</v>
      </c>
      <c r="C181" s="7">
        <v>44644.6030439815</v>
      </c>
      <c r="E181"/>
      <c r="K181" s="1"/>
      <c r="M181"/>
    </row>
    <row r="182" spans="1:44" hidden="1" x14ac:dyDescent="0.25">
      <c r="A182">
        <v>288</v>
      </c>
      <c r="B182" s="7">
        <v>44644.565844907404</v>
      </c>
      <c r="C182" s="7">
        <v>44644.569085648101</v>
      </c>
      <c r="E182"/>
      <c r="K182" s="1"/>
      <c r="M182"/>
    </row>
    <row r="183" spans="1:44" hidden="1" x14ac:dyDescent="0.25">
      <c r="A183">
        <v>257</v>
      </c>
      <c r="B183" s="7">
        <v>44642.686249999999</v>
      </c>
      <c r="C183" s="7">
        <v>44642.698240740698</v>
      </c>
      <c r="E183"/>
      <c r="K183" s="1"/>
      <c r="M183"/>
    </row>
    <row r="184" spans="1:44" hidden="1" x14ac:dyDescent="0.25">
      <c r="A184">
        <v>237</v>
      </c>
      <c r="B184" s="7">
        <v>44642.503159722197</v>
      </c>
      <c r="C184" s="7">
        <v>44642.506354166697</v>
      </c>
      <c r="E184" s="10"/>
      <c r="I184" s="10"/>
      <c r="K184" s="1"/>
      <c r="M184"/>
      <c r="X184" s="10"/>
    </row>
    <row r="185" spans="1:44" hidden="1" x14ac:dyDescent="0.25">
      <c r="A185">
        <v>283</v>
      </c>
      <c r="B185" s="7">
        <v>44644.565289351798</v>
      </c>
      <c r="C185" s="7">
        <v>44644.567534722199</v>
      </c>
      <c r="E185"/>
      <c r="K185" s="1"/>
      <c r="M185"/>
    </row>
    <row r="186" spans="1:44" hidden="1" x14ac:dyDescent="0.25">
      <c r="A186">
        <v>71</v>
      </c>
      <c r="B186" s="7">
        <v>44637.520324074103</v>
      </c>
      <c r="C186" s="7">
        <v>44637.532951388901</v>
      </c>
      <c r="E186" s="10"/>
      <c r="I186" s="10"/>
      <c r="K186" s="1"/>
      <c r="M186"/>
    </row>
    <row r="187" spans="1:44" hidden="1" x14ac:dyDescent="0.25">
      <c r="A187">
        <v>281</v>
      </c>
      <c r="B187" s="7">
        <v>44643.958680555603</v>
      </c>
      <c r="C187" s="7">
        <v>44643.962372685201</v>
      </c>
      <c r="E187"/>
      <c r="K187" s="1"/>
      <c r="M187"/>
    </row>
    <row r="188" spans="1:44" hidden="1" x14ac:dyDescent="0.25">
      <c r="A188">
        <v>197</v>
      </c>
      <c r="B188" s="7">
        <v>44640.592881944402</v>
      </c>
      <c r="C188" s="7">
        <v>44640.595393518503</v>
      </c>
      <c r="E188" s="10"/>
      <c r="I188" s="10"/>
      <c r="K188" s="1"/>
      <c r="M188"/>
    </row>
    <row r="189" spans="1:44" hidden="1" x14ac:dyDescent="0.25">
      <c r="A189">
        <v>170</v>
      </c>
      <c r="B189" s="7">
        <v>44638.633240740703</v>
      </c>
      <c r="C189" s="7">
        <v>44638.637256944399</v>
      </c>
      <c r="E189" s="10"/>
      <c r="I189" s="10"/>
      <c r="K189" s="1"/>
      <c r="M189"/>
    </row>
    <row r="190" spans="1:44" hidden="1" x14ac:dyDescent="0.25">
      <c r="A190">
        <v>141</v>
      </c>
      <c r="B190" s="7">
        <v>44638.059212963002</v>
      </c>
      <c r="C190" s="7">
        <v>44638.061099537001</v>
      </c>
      <c r="E190" s="10"/>
      <c r="I190" s="10"/>
      <c r="K190" s="1"/>
      <c r="M190"/>
    </row>
    <row r="191" spans="1:44" hidden="1" x14ac:dyDescent="0.25">
      <c r="A191">
        <v>140</v>
      </c>
      <c r="B191" s="7">
        <v>44638.033217592601</v>
      </c>
      <c r="C191" s="7">
        <v>44638.0385648148</v>
      </c>
      <c r="E191" s="10"/>
      <c r="H191" s="10"/>
      <c r="I191" s="10"/>
      <c r="K191" s="1"/>
      <c r="M191"/>
      <c r="X191" s="10"/>
    </row>
    <row r="192" spans="1:44" hidden="1" x14ac:dyDescent="0.25">
      <c r="A192">
        <v>203</v>
      </c>
      <c r="B192" s="7">
        <v>44642.441863425898</v>
      </c>
      <c r="C192" s="7">
        <v>44642.444675925901</v>
      </c>
      <c r="E192" s="10"/>
      <c r="I192" s="10"/>
      <c r="K192" s="1"/>
      <c r="M192"/>
    </row>
    <row r="193" spans="1:44" hidden="1" x14ac:dyDescent="0.25">
      <c r="A193">
        <v>123</v>
      </c>
      <c r="B193" s="7">
        <v>44637.841087963003</v>
      </c>
      <c r="C193" s="7">
        <v>44637.8432523148</v>
      </c>
      <c r="E193" s="10"/>
      <c r="H193" s="10"/>
      <c r="I193" s="10"/>
      <c r="K193" s="1"/>
      <c r="M193"/>
    </row>
    <row r="194" spans="1:44" s="20" customFormat="1" hidden="1" x14ac:dyDescent="0.25">
      <c r="A194" s="3">
        <v>38</v>
      </c>
      <c r="B194" s="4">
        <v>44637.488171296303</v>
      </c>
      <c r="C194" s="4">
        <v>44637.4921412037</v>
      </c>
      <c r="E194" s="22"/>
      <c r="H194" s="22"/>
      <c r="I194" s="22"/>
      <c r="K194" s="21"/>
      <c r="L194" s="21"/>
    </row>
    <row r="195" spans="1:44" hidden="1" x14ac:dyDescent="0.25">
      <c r="A195">
        <v>108</v>
      </c>
      <c r="B195" s="7">
        <v>44637.723668981504</v>
      </c>
      <c r="C195" s="7">
        <v>44637.7265162037</v>
      </c>
      <c r="E195" s="10"/>
      <c r="H195" s="10"/>
      <c r="I195" s="10"/>
      <c r="K195" s="1"/>
      <c r="M195"/>
      <c r="W195" s="10"/>
      <c r="X195" s="10"/>
    </row>
    <row r="196" spans="1:44" s="6" customFormat="1" hidden="1" x14ac:dyDescent="0.25">
      <c r="A196">
        <v>314</v>
      </c>
      <c r="B196" s="7">
        <v>44644.833182870403</v>
      </c>
      <c r="C196" s="7">
        <v>44644.836111111101</v>
      </c>
      <c r="D196"/>
      <c r="E196"/>
      <c r="F196"/>
      <c r="G196"/>
      <c r="H196"/>
      <c r="I196"/>
      <c r="J196"/>
      <c r="K196" s="1"/>
      <c r="L196" s="1"/>
      <c r="M196"/>
      <c r="N196"/>
      <c r="O196"/>
      <c r="P196"/>
      <c r="Q196"/>
      <c r="R196"/>
      <c r="S196"/>
      <c r="T196"/>
      <c r="U196"/>
      <c r="V196"/>
      <c r="W196"/>
      <c r="X196"/>
      <c r="Y196"/>
      <c r="Z196"/>
      <c r="AA196"/>
      <c r="AB196"/>
      <c r="AC196"/>
      <c r="AD196"/>
      <c r="AE196"/>
      <c r="AF196"/>
      <c r="AG196"/>
      <c r="AH196"/>
      <c r="AI196"/>
      <c r="AJ196"/>
      <c r="AK196"/>
      <c r="AL196"/>
      <c r="AM196"/>
      <c r="AN196"/>
      <c r="AO196"/>
      <c r="AP196"/>
      <c r="AQ196"/>
      <c r="AR196"/>
    </row>
    <row r="197" spans="1:44" hidden="1" x14ac:dyDescent="0.25">
      <c r="A197">
        <v>30</v>
      </c>
      <c r="B197" s="7">
        <v>44637.487604166701</v>
      </c>
      <c r="C197" s="7">
        <v>44637.490162037</v>
      </c>
      <c r="E197" s="10"/>
      <c r="I197" s="10"/>
      <c r="K197" s="1"/>
      <c r="M197"/>
    </row>
    <row r="198" spans="1:44" hidden="1" x14ac:dyDescent="0.25">
      <c r="A198">
        <v>31</v>
      </c>
      <c r="B198" s="7">
        <v>44637.486782407403</v>
      </c>
      <c r="C198" s="7">
        <v>44637.490173611099</v>
      </c>
      <c r="E198" s="10"/>
      <c r="H198" s="10"/>
      <c r="I198" s="10"/>
      <c r="K198" s="1"/>
      <c r="M198"/>
    </row>
    <row r="199" spans="1:44" hidden="1" x14ac:dyDescent="0.25">
      <c r="A199">
        <v>120</v>
      </c>
      <c r="B199" s="7">
        <v>44637.817175925898</v>
      </c>
      <c r="C199" s="7">
        <v>44637.820879629602</v>
      </c>
      <c r="E199" s="10"/>
      <c r="I199" s="10"/>
      <c r="K199" s="1"/>
      <c r="M199"/>
    </row>
    <row r="200" spans="1:44" hidden="1" x14ac:dyDescent="0.25">
      <c r="A200">
        <v>78</v>
      </c>
      <c r="B200" s="7">
        <v>44637.5531134259</v>
      </c>
      <c r="C200" s="7">
        <v>44637.555428240703</v>
      </c>
      <c r="E200" s="10"/>
      <c r="I200" s="10"/>
      <c r="K200" s="1"/>
      <c r="M200"/>
      <c r="X200" s="10"/>
    </row>
    <row r="201" spans="1:44" hidden="1" x14ac:dyDescent="0.25">
      <c r="A201">
        <v>167</v>
      </c>
      <c r="B201" s="7">
        <v>44638.6245949074</v>
      </c>
      <c r="C201" s="7">
        <v>44638.628032407403</v>
      </c>
      <c r="E201" s="10"/>
      <c r="I201" s="10"/>
      <c r="K201" s="1"/>
      <c r="M201"/>
    </row>
    <row r="202" spans="1:44" hidden="1" x14ac:dyDescent="0.25">
      <c r="A202">
        <v>308</v>
      </c>
      <c r="B202" s="7">
        <v>44644.664189814801</v>
      </c>
      <c r="C202" s="7">
        <v>44644.667384259301</v>
      </c>
      <c r="E202"/>
      <c r="K202" s="1"/>
      <c r="M202"/>
    </row>
    <row r="203" spans="1:44" hidden="1" x14ac:dyDescent="0.25">
      <c r="A203">
        <v>302</v>
      </c>
      <c r="B203" s="7">
        <v>44644.596018518503</v>
      </c>
      <c r="C203" s="7">
        <v>44644.599502314799</v>
      </c>
      <c r="E203"/>
      <c r="K203" s="1"/>
      <c r="M203"/>
    </row>
    <row r="204" spans="1:44" hidden="1" x14ac:dyDescent="0.25">
      <c r="A204">
        <v>309</v>
      </c>
      <c r="B204" s="7">
        <v>44644.585601851897</v>
      </c>
      <c r="C204" s="7">
        <v>44644.690289351798</v>
      </c>
      <c r="E204"/>
      <c r="K204" s="1"/>
      <c r="M204"/>
    </row>
    <row r="205" spans="1:44" hidden="1" x14ac:dyDescent="0.25">
      <c r="A205">
        <v>12</v>
      </c>
      <c r="B205" s="7">
        <v>44637.483402777798</v>
      </c>
      <c r="C205" s="7">
        <v>44637.486956018503</v>
      </c>
      <c r="E205" s="10"/>
      <c r="H205" s="10"/>
      <c r="I205" s="10"/>
      <c r="K205" s="1"/>
      <c r="M205"/>
    </row>
    <row r="206" spans="1:44" hidden="1" x14ac:dyDescent="0.25">
      <c r="A206">
        <v>295</v>
      </c>
      <c r="B206" s="7">
        <v>44644.565474536997</v>
      </c>
      <c r="C206" s="7">
        <v>44644.5719791667</v>
      </c>
      <c r="E206"/>
      <c r="K206" s="1"/>
      <c r="M206"/>
    </row>
    <row r="207" spans="1:44" hidden="1" x14ac:dyDescent="0.25">
      <c r="A207">
        <v>222</v>
      </c>
      <c r="B207" s="7">
        <v>44642.442094907397</v>
      </c>
      <c r="C207" s="7">
        <v>44642.452280092599</v>
      </c>
      <c r="E207" s="10"/>
      <c r="I207" s="10"/>
      <c r="K207" s="1"/>
      <c r="M207"/>
    </row>
    <row r="208" spans="1:44" hidden="1" x14ac:dyDescent="0.25">
      <c r="A208">
        <v>326</v>
      </c>
      <c r="B208" s="7">
        <v>44645.981446759302</v>
      </c>
      <c r="C208" s="7">
        <v>44645.994594907403</v>
      </c>
      <c r="E208"/>
      <c r="K208" s="1"/>
      <c r="M208"/>
    </row>
    <row r="209" spans="1:13" hidden="1" x14ac:dyDescent="0.25">
      <c r="A209">
        <v>139</v>
      </c>
      <c r="B209" s="7">
        <v>44638.023587962998</v>
      </c>
      <c r="C209" s="7">
        <v>44638.028055555602</v>
      </c>
      <c r="E209" s="10"/>
      <c r="I209" s="10"/>
      <c r="K209" s="1"/>
      <c r="M209"/>
    </row>
    <row r="210" spans="1:13" hidden="1" x14ac:dyDescent="0.25">
      <c r="A210">
        <v>324</v>
      </c>
      <c r="B210" s="7">
        <v>44645.914259259298</v>
      </c>
      <c r="C210" s="7">
        <v>44645.917372685202</v>
      </c>
      <c r="E210"/>
      <c r="K210" s="1"/>
      <c r="M210"/>
    </row>
    <row r="211" spans="1:13" hidden="1" x14ac:dyDescent="0.25">
      <c r="A211">
        <v>258</v>
      </c>
      <c r="B211" s="7">
        <v>44642.769525463002</v>
      </c>
      <c r="C211" s="7">
        <v>44642.7713194444</v>
      </c>
      <c r="E211"/>
      <c r="K211" s="1"/>
      <c r="M211"/>
    </row>
    <row r="212" spans="1:13" hidden="1" x14ac:dyDescent="0.25">
      <c r="A212">
        <v>303</v>
      </c>
      <c r="B212" s="7">
        <v>44644.595925925903</v>
      </c>
      <c r="C212" s="7">
        <v>44644.600763888899</v>
      </c>
      <c r="E212"/>
      <c r="K212" s="1"/>
      <c r="M212"/>
    </row>
    <row r="213" spans="1:13" hidden="1" x14ac:dyDescent="0.25">
      <c r="A213">
        <v>19</v>
      </c>
      <c r="B213" s="7">
        <v>44637.485150462999</v>
      </c>
      <c r="C213" s="7">
        <v>44637.488194444399</v>
      </c>
      <c r="E213" s="10"/>
      <c r="I213" s="10"/>
      <c r="K213" s="1"/>
      <c r="M213"/>
    </row>
    <row r="214" spans="1:13" hidden="1" x14ac:dyDescent="0.25">
      <c r="A214">
        <v>125</v>
      </c>
      <c r="B214" s="7">
        <v>44637.8531828704</v>
      </c>
      <c r="C214" s="7">
        <v>44637.856770833299</v>
      </c>
      <c r="E214" s="10"/>
      <c r="I214" s="10"/>
      <c r="K214" s="1"/>
      <c r="M214"/>
    </row>
    <row r="215" spans="1:13" hidden="1" x14ac:dyDescent="0.25">
      <c r="A215">
        <v>168</v>
      </c>
      <c r="B215" s="7">
        <v>44638.626550925903</v>
      </c>
      <c r="C215" s="7">
        <v>44638.630752314799</v>
      </c>
      <c r="E215" s="10"/>
      <c r="I215" s="10"/>
      <c r="K215" s="1"/>
      <c r="M215"/>
    </row>
    <row r="216" spans="1:13" hidden="1" x14ac:dyDescent="0.25">
      <c r="A216">
        <v>190</v>
      </c>
      <c r="B216" s="7">
        <v>44639.740578703699</v>
      </c>
      <c r="C216" s="7">
        <v>44639.748298611099</v>
      </c>
      <c r="E216" s="10"/>
      <c r="I216" s="10"/>
      <c r="K216" s="1"/>
      <c r="M216"/>
    </row>
    <row r="217" spans="1:13" hidden="1" x14ac:dyDescent="0.25">
      <c r="A217">
        <v>261</v>
      </c>
      <c r="B217" s="7">
        <v>44642.800057870401</v>
      </c>
      <c r="C217" s="7">
        <v>44642.802731481497</v>
      </c>
      <c r="E217"/>
      <c r="K217" s="1"/>
      <c r="M217"/>
    </row>
    <row r="218" spans="1:13" hidden="1" x14ac:dyDescent="0.25">
      <c r="A218">
        <v>146</v>
      </c>
      <c r="B218" s="7">
        <v>44638.387824074103</v>
      </c>
      <c r="C218" s="7">
        <v>44638.394317129598</v>
      </c>
      <c r="E218" s="10"/>
      <c r="I218" s="10"/>
      <c r="K218" s="1"/>
      <c r="M218"/>
    </row>
    <row r="219" spans="1:13" hidden="1" x14ac:dyDescent="0.25">
      <c r="A219">
        <v>154</v>
      </c>
      <c r="B219" s="7">
        <v>44638.534386574102</v>
      </c>
      <c r="C219" s="7">
        <v>44638.536967592598</v>
      </c>
      <c r="E219" s="10"/>
      <c r="H219" s="10"/>
      <c r="I219" s="10"/>
      <c r="K219" s="1"/>
      <c r="M219"/>
    </row>
    <row r="220" spans="1:13" hidden="1" x14ac:dyDescent="0.25">
      <c r="A220">
        <v>208</v>
      </c>
      <c r="B220" s="7">
        <v>44642.441851851901</v>
      </c>
      <c r="C220" s="7">
        <v>44642.446018518502</v>
      </c>
      <c r="E220" s="10"/>
      <c r="I220" s="10"/>
      <c r="K220" s="1"/>
      <c r="M220"/>
    </row>
    <row r="221" spans="1:13" hidden="1" x14ac:dyDescent="0.25">
      <c r="A221">
        <v>134</v>
      </c>
      <c r="B221" s="7">
        <v>44637.975671296299</v>
      </c>
      <c r="C221" s="7">
        <v>44637.982372685197</v>
      </c>
      <c r="E221" s="10"/>
      <c r="H221" s="10"/>
      <c r="I221" s="10"/>
      <c r="K221" s="1"/>
      <c r="M221"/>
    </row>
    <row r="222" spans="1:13" hidden="1" x14ac:dyDescent="0.25">
      <c r="A222">
        <v>173</v>
      </c>
      <c r="B222" s="7">
        <v>44638.648055555597</v>
      </c>
      <c r="C222" s="7">
        <v>44638.650694444397</v>
      </c>
      <c r="E222" s="10"/>
      <c r="H222" s="10"/>
      <c r="I222" s="10"/>
      <c r="K222" s="1"/>
      <c r="M222"/>
    </row>
    <row r="223" spans="1:13" hidden="1" x14ac:dyDescent="0.25">
      <c r="A223">
        <v>84</v>
      </c>
      <c r="B223" s="7">
        <v>44637.608749999999</v>
      </c>
      <c r="C223" s="7">
        <v>44637.611053240696</v>
      </c>
      <c r="E223" s="10"/>
      <c r="H223" s="10"/>
      <c r="I223" s="10"/>
      <c r="K223" s="1"/>
      <c r="M223"/>
    </row>
    <row r="224" spans="1:13" hidden="1" x14ac:dyDescent="0.25">
      <c r="A224">
        <v>323</v>
      </c>
      <c r="B224" s="7">
        <v>44645.839953703697</v>
      </c>
      <c r="C224" s="7">
        <v>44645.842743055597</v>
      </c>
      <c r="E224"/>
      <c r="K224" s="1"/>
      <c r="M224"/>
    </row>
    <row r="225" spans="1:44" hidden="1" x14ac:dyDescent="0.25">
      <c r="A225">
        <v>107</v>
      </c>
      <c r="B225" s="7">
        <v>44637.720925925903</v>
      </c>
      <c r="C225" s="7">
        <v>44637.722847222198</v>
      </c>
      <c r="E225" s="10"/>
      <c r="H225" s="10"/>
      <c r="I225" s="10"/>
      <c r="K225" s="11"/>
      <c r="M225"/>
      <c r="X225" s="10"/>
    </row>
    <row r="226" spans="1:44" hidden="1" x14ac:dyDescent="0.25">
      <c r="A226">
        <v>3</v>
      </c>
      <c r="B226" s="7">
        <v>44637.483414351896</v>
      </c>
      <c r="C226" s="7">
        <v>44637.485706018502</v>
      </c>
      <c r="E226" s="10"/>
      <c r="I226" s="10"/>
      <c r="K226" s="1"/>
      <c r="M226"/>
    </row>
    <row r="227" spans="1:44" hidden="1" x14ac:dyDescent="0.25">
      <c r="A227">
        <v>98</v>
      </c>
      <c r="B227" s="7">
        <v>44637.665706018503</v>
      </c>
      <c r="C227" s="7">
        <v>44637.673217592601</v>
      </c>
      <c r="E227" s="10"/>
      <c r="I227" s="10"/>
      <c r="K227" s="1"/>
      <c r="M227"/>
    </row>
    <row r="228" spans="1:44" s="6" customFormat="1" hidden="1" x14ac:dyDescent="0.25">
      <c r="A228">
        <v>144</v>
      </c>
      <c r="B228" s="7">
        <v>44638.261759259301</v>
      </c>
      <c r="C228" s="7">
        <v>44638.2669328704</v>
      </c>
      <c r="D228"/>
      <c r="E228" s="10"/>
      <c r="F228"/>
      <c r="G228"/>
      <c r="H228"/>
      <c r="I228" s="10"/>
      <c r="J228"/>
      <c r="K228" s="1"/>
      <c r="L228" s="1"/>
      <c r="M228"/>
      <c r="N228"/>
      <c r="O228"/>
      <c r="P228"/>
      <c r="Q228"/>
      <c r="R228"/>
      <c r="S228"/>
      <c r="T228"/>
      <c r="U228"/>
      <c r="V228"/>
      <c r="W228"/>
      <c r="X228"/>
      <c r="Y228"/>
      <c r="Z228"/>
      <c r="AA228"/>
      <c r="AB228"/>
      <c r="AC228"/>
      <c r="AD228"/>
      <c r="AE228"/>
      <c r="AF228"/>
      <c r="AG228"/>
      <c r="AH228"/>
      <c r="AI228"/>
      <c r="AJ228"/>
      <c r="AK228"/>
      <c r="AL228"/>
      <c r="AM228"/>
      <c r="AN228"/>
      <c r="AO228"/>
      <c r="AP228"/>
      <c r="AQ228"/>
      <c r="AR228"/>
    </row>
    <row r="229" spans="1:44" hidden="1" x14ac:dyDescent="0.25">
      <c r="A229">
        <v>80</v>
      </c>
      <c r="B229" s="7">
        <v>44637.574432870402</v>
      </c>
      <c r="C229" s="7">
        <v>44637.576446759304</v>
      </c>
      <c r="E229" s="10"/>
      <c r="H229" s="10"/>
      <c r="I229" s="10"/>
      <c r="K229" s="1"/>
      <c r="M229"/>
    </row>
    <row r="230" spans="1:44" hidden="1" x14ac:dyDescent="0.25">
      <c r="A230">
        <v>196</v>
      </c>
      <c r="B230" s="7">
        <v>44640.477384259299</v>
      </c>
      <c r="C230" s="7">
        <v>44640.479594907403</v>
      </c>
      <c r="E230" s="10"/>
      <c r="H230" s="10"/>
      <c r="K230" s="1"/>
      <c r="M230"/>
      <c r="X230" s="10"/>
    </row>
    <row r="231" spans="1:44" hidden="1" x14ac:dyDescent="0.25">
      <c r="A231">
        <v>201</v>
      </c>
      <c r="B231" s="7">
        <v>44642.4422569444</v>
      </c>
      <c r="C231" s="7">
        <v>44642.444351851896</v>
      </c>
      <c r="E231" s="10"/>
      <c r="H231" s="10"/>
      <c r="I231" s="10"/>
      <c r="K231" s="1"/>
      <c r="M231"/>
    </row>
    <row r="232" spans="1:44" hidden="1" x14ac:dyDescent="0.25">
      <c r="A232">
        <v>213</v>
      </c>
      <c r="B232" s="7">
        <v>44642.442083333299</v>
      </c>
      <c r="C232" s="7">
        <v>44642.447534722203</v>
      </c>
      <c r="E232"/>
      <c r="I232" s="10"/>
      <c r="K232" s="1"/>
      <c r="M232"/>
    </row>
    <row r="233" spans="1:44" hidden="1" x14ac:dyDescent="0.25">
      <c r="A233">
        <v>14</v>
      </c>
      <c r="B233" s="7">
        <v>44637.4836111111</v>
      </c>
      <c r="C233" s="7">
        <v>44637.487384259301</v>
      </c>
      <c r="E233" s="10"/>
      <c r="H233" s="10"/>
      <c r="I233" s="10"/>
      <c r="K233" s="1"/>
      <c r="M233"/>
    </row>
    <row r="234" spans="1:44" hidden="1" x14ac:dyDescent="0.25">
      <c r="A234">
        <v>42</v>
      </c>
      <c r="B234" s="7">
        <v>44637.487199074101</v>
      </c>
      <c r="C234" s="7">
        <v>44637.4927314815</v>
      </c>
      <c r="E234" s="10"/>
      <c r="I234" s="10"/>
      <c r="K234" s="1"/>
      <c r="M234"/>
    </row>
    <row r="235" spans="1:44" hidden="1" x14ac:dyDescent="0.25">
      <c r="A235">
        <v>260</v>
      </c>
      <c r="B235" s="7">
        <v>44642.780405092599</v>
      </c>
      <c r="C235" s="7">
        <v>44642.782569444404</v>
      </c>
      <c r="E235"/>
      <c r="K235" s="1"/>
      <c r="M235"/>
    </row>
    <row r="236" spans="1:44" hidden="1" x14ac:dyDescent="0.25">
      <c r="A236">
        <v>106</v>
      </c>
      <c r="B236" s="7">
        <v>44637.706319444398</v>
      </c>
      <c r="C236" s="7">
        <v>44637.716620370396</v>
      </c>
      <c r="E236" s="10"/>
      <c r="I236" s="10"/>
      <c r="K236" s="1"/>
      <c r="M236"/>
    </row>
    <row r="237" spans="1:44" hidden="1" x14ac:dyDescent="0.25">
      <c r="A237">
        <v>48</v>
      </c>
      <c r="B237" s="7">
        <v>44637.494062500002</v>
      </c>
      <c r="C237" s="7">
        <v>44637.495902777802</v>
      </c>
      <c r="E237" s="10"/>
      <c r="H237" s="10"/>
      <c r="I237" s="10"/>
      <c r="K237" s="11"/>
      <c r="M237"/>
    </row>
    <row r="238" spans="1:44" s="6" customFormat="1" hidden="1" x14ac:dyDescent="0.25">
      <c r="A238">
        <v>252</v>
      </c>
      <c r="B238" s="7">
        <v>44642.612511574102</v>
      </c>
      <c r="C238" s="7">
        <v>44642.616435185198</v>
      </c>
      <c r="D238"/>
      <c r="E238" s="10"/>
      <c r="F238"/>
      <c r="G238"/>
      <c r="H238" s="10"/>
      <c r="I238" s="10"/>
      <c r="J238"/>
      <c r="K238" s="1"/>
      <c r="L238" s="1"/>
      <c r="M238"/>
      <c r="N238"/>
      <c r="O238"/>
      <c r="P238"/>
      <c r="Q238"/>
      <c r="R238"/>
      <c r="S238"/>
      <c r="T238"/>
      <c r="U238"/>
      <c r="V238"/>
      <c r="W238"/>
      <c r="X238"/>
      <c r="Y238"/>
      <c r="Z238"/>
      <c r="AA238"/>
      <c r="AB238"/>
      <c r="AC238"/>
      <c r="AD238"/>
      <c r="AE238"/>
      <c r="AF238"/>
      <c r="AG238"/>
      <c r="AH238"/>
      <c r="AI238"/>
      <c r="AJ238"/>
      <c r="AK238"/>
      <c r="AL238"/>
      <c r="AM238"/>
      <c r="AN238"/>
      <c r="AO238"/>
      <c r="AP238"/>
      <c r="AQ238"/>
      <c r="AR238"/>
    </row>
    <row r="239" spans="1:44" hidden="1" x14ac:dyDescent="0.25">
      <c r="A239">
        <v>111</v>
      </c>
      <c r="B239" s="7">
        <v>44637.726539351803</v>
      </c>
      <c r="C239" s="7">
        <v>44637.743032407401</v>
      </c>
      <c r="E239" s="10"/>
      <c r="H239" s="10"/>
      <c r="I239" s="10"/>
      <c r="K239" s="1"/>
      <c r="M239"/>
    </row>
    <row r="240" spans="1:44" hidden="1" x14ac:dyDescent="0.25">
      <c r="A240">
        <v>68</v>
      </c>
      <c r="B240" s="7">
        <v>44637.508692129602</v>
      </c>
      <c r="C240" s="7">
        <v>44637.5238425926</v>
      </c>
      <c r="E240" s="10"/>
      <c r="I240" s="10"/>
      <c r="K240" s="1"/>
      <c r="M240"/>
    </row>
    <row r="241" spans="1:44" hidden="1" x14ac:dyDescent="0.25">
      <c r="A241">
        <v>177</v>
      </c>
      <c r="B241" s="7">
        <v>44638.656840277799</v>
      </c>
      <c r="C241" s="7">
        <v>44638.658888888902</v>
      </c>
      <c r="E241" s="10"/>
      <c r="H241" s="10"/>
      <c r="I241" s="10"/>
      <c r="K241" s="1"/>
      <c r="M241"/>
    </row>
    <row r="242" spans="1:44" hidden="1" x14ac:dyDescent="0.25">
      <c r="A242">
        <v>88</v>
      </c>
      <c r="B242" s="7">
        <v>44637.641782407401</v>
      </c>
      <c r="C242" s="7">
        <v>44637.651620370401</v>
      </c>
      <c r="E242" s="10"/>
      <c r="H242" s="10"/>
      <c r="I242" s="10"/>
      <c r="K242" s="1"/>
      <c r="M242"/>
    </row>
    <row r="243" spans="1:44" s="20" customFormat="1" hidden="1" x14ac:dyDescent="0.25">
      <c r="A243" s="3">
        <v>216</v>
      </c>
      <c r="B243" s="4">
        <v>44642.441944444399</v>
      </c>
      <c r="C243" s="4">
        <v>44642.448090277801</v>
      </c>
      <c r="E243" s="22"/>
      <c r="I243" s="22"/>
      <c r="K243" s="21"/>
      <c r="L243" s="21"/>
    </row>
    <row r="244" spans="1:44" s="6" customFormat="1" hidden="1" x14ac:dyDescent="0.25">
      <c r="A244">
        <v>28</v>
      </c>
      <c r="B244" s="7">
        <v>44637.485972222203</v>
      </c>
      <c r="C244" s="7">
        <v>44637.489687499998</v>
      </c>
      <c r="D244"/>
      <c r="E244" s="10"/>
      <c r="F244"/>
      <c r="G244"/>
      <c r="H244"/>
      <c r="I244" s="10"/>
      <c r="J244"/>
      <c r="K244" s="1"/>
      <c r="L244" s="1"/>
      <c r="M244"/>
      <c r="N244"/>
      <c r="O244"/>
      <c r="P244"/>
      <c r="Q244"/>
      <c r="R244"/>
      <c r="S244"/>
      <c r="T244"/>
      <c r="U244"/>
      <c r="V244"/>
      <c r="W244"/>
      <c r="X244" s="10"/>
      <c r="Y244"/>
      <c r="Z244"/>
      <c r="AA244"/>
      <c r="AB244"/>
      <c r="AC244"/>
      <c r="AD244"/>
      <c r="AE244"/>
      <c r="AF244"/>
      <c r="AG244"/>
      <c r="AH244"/>
      <c r="AI244"/>
      <c r="AJ244"/>
      <c r="AK244"/>
      <c r="AL244"/>
      <c r="AM244"/>
      <c r="AN244"/>
      <c r="AO244"/>
      <c r="AP244"/>
      <c r="AQ244"/>
      <c r="AR244"/>
    </row>
    <row r="245" spans="1:44" hidden="1" x14ac:dyDescent="0.25">
      <c r="A245">
        <v>157</v>
      </c>
      <c r="B245" s="7">
        <v>44638.5378472222</v>
      </c>
      <c r="C245" s="7">
        <v>44638.540983796302</v>
      </c>
      <c r="E245" s="10"/>
      <c r="I245" s="10"/>
      <c r="K245" s="1"/>
      <c r="M245"/>
      <c r="W245" s="10"/>
      <c r="X245" s="10"/>
    </row>
    <row r="246" spans="1:44" s="20" customFormat="1" hidden="1" x14ac:dyDescent="0.25">
      <c r="A246" s="8">
        <v>55</v>
      </c>
      <c r="B246" s="9">
        <v>44637.502638888902</v>
      </c>
      <c r="C246" s="9">
        <v>44637.505405092597</v>
      </c>
      <c r="E246" s="22"/>
      <c r="H246" s="22"/>
      <c r="I246" s="22"/>
      <c r="K246" s="21"/>
      <c r="L246" s="21"/>
    </row>
    <row r="247" spans="1:44" hidden="1" x14ac:dyDescent="0.25">
      <c r="A247">
        <v>284</v>
      </c>
      <c r="B247" s="7">
        <v>44644.565671296303</v>
      </c>
      <c r="C247" s="7">
        <v>44644.5680208333</v>
      </c>
      <c r="E247"/>
      <c r="K247" s="1"/>
      <c r="M247"/>
    </row>
    <row r="248" spans="1:44" hidden="1" x14ac:dyDescent="0.25">
      <c r="A248">
        <v>273</v>
      </c>
      <c r="B248" s="7">
        <v>44642.942395833299</v>
      </c>
      <c r="C248" s="7">
        <v>44642.978078703702</v>
      </c>
      <c r="E248"/>
      <c r="K248" s="1"/>
      <c r="M248"/>
    </row>
    <row r="249" spans="1:44" s="6" customFormat="1" hidden="1" x14ac:dyDescent="0.25">
      <c r="A249">
        <v>118</v>
      </c>
      <c r="B249" s="7">
        <v>44637.805787037003</v>
      </c>
      <c r="C249" s="7">
        <v>44637.807824074102</v>
      </c>
      <c r="D249"/>
      <c r="E249" s="10"/>
      <c r="F249"/>
      <c r="G249"/>
      <c r="H249" s="10"/>
      <c r="I249" s="10"/>
      <c r="J249"/>
      <c r="K249" s="1"/>
      <c r="L249" s="1"/>
      <c r="M249"/>
      <c r="N249"/>
      <c r="O249"/>
      <c r="P249"/>
      <c r="Q249"/>
      <c r="R249"/>
      <c r="S249"/>
      <c r="T249"/>
      <c r="U249"/>
      <c r="V249"/>
      <c r="W249"/>
      <c r="X249"/>
      <c r="Y249"/>
      <c r="Z249"/>
      <c r="AA249"/>
      <c r="AB249"/>
      <c r="AC249"/>
      <c r="AD249"/>
      <c r="AE249"/>
      <c r="AF249"/>
      <c r="AG249"/>
      <c r="AH249"/>
      <c r="AI249"/>
      <c r="AJ249"/>
      <c r="AK249"/>
      <c r="AL249"/>
      <c r="AM249"/>
      <c r="AN249"/>
      <c r="AO249"/>
      <c r="AP249"/>
      <c r="AQ249"/>
      <c r="AR249"/>
    </row>
    <row r="250" spans="1:44" hidden="1" x14ac:dyDescent="0.25">
      <c r="A250">
        <v>226</v>
      </c>
      <c r="B250" s="7">
        <v>44642.445648148103</v>
      </c>
      <c r="C250" s="7">
        <v>44642.466226851902</v>
      </c>
      <c r="E250"/>
      <c r="H250" s="10"/>
      <c r="I250" s="10"/>
      <c r="K250" s="1"/>
      <c r="M250"/>
      <c r="X250" s="10"/>
    </row>
    <row r="251" spans="1:44" hidden="1" x14ac:dyDescent="0.25">
      <c r="A251">
        <v>291</v>
      </c>
      <c r="B251" s="7">
        <v>44644.565972222197</v>
      </c>
      <c r="C251" s="7">
        <v>44644.570034722201</v>
      </c>
      <c r="E251"/>
      <c r="K251" s="1"/>
      <c r="M251"/>
    </row>
    <row r="252" spans="1:44" hidden="1" x14ac:dyDescent="0.25">
      <c r="A252">
        <v>310</v>
      </c>
      <c r="B252" s="7">
        <v>44644.692430555602</v>
      </c>
      <c r="C252" s="7">
        <v>44644.696157407401</v>
      </c>
      <c r="E252"/>
      <c r="K252" s="1"/>
      <c r="M252"/>
    </row>
    <row r="253" spans="1:44" hidden="1" x14ac:dyDescent="0.25">
      <c r="A253">
        <v>251</v>
      </c>
      <c r="B253" s="7">
        <v>44642.6113541667</v>
      </c>
      <c r="C253" s="7">
        <v>44642.615787037001</v>
      </c>
      <c r="E253" s="10"/>
      <c r="I253" s="10"/>
      <c r="K253" s="1"/>
      <c r="M253"/>
    </row>
    <row r="254" spans="1:44" hidden="1" x14ac:dyDescent="0.25">
      <c r="A254">
        <v>91</v>
      </c>
      <c r="B254" s="7">
        <v>44637.658125000002</v>
      </c>
      <c r="C254" s="7">
        <v>44637.661643518499</v>
      </c>
      <c r="E254" s="10"/>
      <c r="H254" s="10"/>
      <c r="I254" s="10"/>
      <c r="K254" s="1"/>
      <c r="M254"/>
    </row>
    <row r="255" spans="1:44" hidden="1" x14ac:dyDescent="0.25">
      <c r="A255">
        <v>191</v>
      </c>
      <c r="B255" s="7">
        <v>44639.757384259297</v>
      </c>
      <c r="C255" s="7">
        <v>44639.761886574102</v>
      </c>
      <c r="E255" s="10"/>
      <c r="I255" s="10"/>
      <c r="K255" s="1"/>
      <c r="M255"/>
    </row>
    <row r="256" spans="1:44" hidden="1" x14ac:dyDescent="0.25">
      <c r="A256">
        <v>183</v>
      </c>
      <c r="B256" s="7">
        <v>44638.752962963001</v>
      </c>
      <c r="C256" s="7">
        <v>44638.755451388897</v>
      </c>
      <c r="E256" s="10"/>
      <c r="I256" s="10"/>
      <c r="K256" s="1"/>
      <c r="M256"/>
    </row>
    <row r="257" spans="1:44" hidden="1" x14ac:dyDescent="0.25">
      <c r="A257">
        <v>229</v>
      </c>
      <c r="B257" s="7">
        <v>44642.464780092603</v>
      </c>
      <c r="C257" s="7">
        <v>44642.4774652778</v>
      </c>
      <c r="E257" s="10"/>
      <c r="I257" s="10"/>
      <c r="K257" s="1"/>
      <c r="M257"/>
    </row>
    <row r="258" spans="1:44" s="20" customFormat="1" hidden="1" x14ac:dyDescent="0.25">
      <c r="A258" s="3">
        <v>231</v>
      </c>
      <c r="B258" s="4">
        <v>44642.464988425898</v>
      </c>
      <c r="C258" s="4">
        <v>44642.482233796298</v>
      </c>
      <c r="I258" s="22"/>
      <c r="K258" s="21"/>
      <c r="L258" s="21"/>
    </row>
    <row r="259" spans="1:44" hidden="1" x14ac:dyDescent="0.25">
      <c r="A259">
        <v>159</v>
      </c>
      <c r="B259" s="7">
        <v>44638.541261574101</v>
      </c>
      <c r="C259" s="7">
        <v>44638.5444907407</v>
      </c>
      <c r="E259" s="10"/>
      <c r="H259" s="10"/>
      <c r="I259" s="10"/>
      <c r="K259" s="1"/>
      <c r="M259"/>
    </row>
    <row r="260" spans="1:44" hidden="1" x14ac:dyDescent="0.25">
      <c r="A260">
        <v>62</v>
      </c>
      <c r="B260" s="7">
        <v>44637.510439814803</v>
      </c>
      <c r="C260" s="7">
        <v>44637.513657407399</v>
      </c>
      <c r="E260" s="10"/>
      <c r="H260" s="10"/>
      <c r="I260" s="10"/>
      <c r="K260" s="1"/>
      <c r="M260"/>
    </row>
    <row r="261" spans="1:44" hidden="1" x14ac:dyDescent="0.25">
      <c r="A261">
        <v>268</v>
      </c>
      <c r="B261" s="7">
        <v>44642.896643518499</v>
      </c>
      <c r="C261" s="7">
        <v>44642.902025463001</v>
      </c>
      <c r="E261"/>
      <c r="K261" s="1"/>
      <c r="M261"/>
    </row>
    <row r="262" spans="1:44" hidden="1" x14ac:dyDescent="0.25">
      <c r="A262">
        <v>279</v>
      </c>
      <c r="B262" s="7">
        <v>44643.558622685203</v>
      </c>
      <c r="C262" s="7">
        <v>44643.561620370398</v>
      </c>
      <c r="E262"/>
      <c r="K262" s="1"/>
      <c r="M262"/>
    </row>
    <row r="263" spans="1:44" hidden="1" x14ac:dyDescent="0.25">
      <c r="A263">
        <v>151</v>
      </c>
      <c r="B263" s="7">
        <v>44638.528703703698</v>
      </c>
      <c r="C263" s="7">
        <v>44638.531331018501</v>
      </c>
      <c r="E263" s="10"/>
      <c r="I263" s="10"/>
      <c r="K263" s="1"/>
      <c r="M263"/>
    </row>
    <row r="264" spans="1:44" hidden="1" x14ac:dyDescent="0.25">
      <c r="A264">
        <v>163</v>
      </c>
      <c r="B264" s="7">
        <v>44638.607094907398</v>
      </c>
      <c r="C264" s="7">
        <v>44638.610972222203</v>
      </c>
      <c r="E264" s="10"/>
      <c r="I264" s="10"/>
      <c r="K264" s="1"/>
      <c r="M264"/>
    </row>
    <row r="265" spans="1:44" hidden="1" x14ac:dyDescent="0.25">
      <c r="A265">
        <v>67</v>
      </c>
      <c r="B265" s="7">
        <v>44637.520868055602</v>
      </c>
      <c r="C265" s="7">
        <v>44637.523657407401</v>
      </c>
      <c r="E265"/>
      <c r="H265" s="10"/>
      <c r="I265" s="10"/>
      <c r="K265" s="1"/>
      <c r="M265"/>
    </row>
    <row r="266" spans="1:44" hidden="1" x14ac:dyDescent="0.25">
      <c r="A266">
        <v>50</v>
      </c>
      <c r="B266" s="7">
        <v>44637.493726851797</v>
      </c>
      <c r="C266" s="7">
        <v>44637.498958333301</v>
      </c>
      <c r="E266" s="10"/>
      <c r="I266" s="10"/>
      <c r="K266" s="1"/>
      <c r="M266"/>
    </row>
    <row r="267" spans="1:44" hidden="1" x14ac:dyDescent="0.25">
      <c r="A267">
        <v>7</v>
      </c>
      <c r="B267" s="7">
        <v>44637.484178240702</v>
      </c>
      <c r="C267" s="7">
        <v>44637.4863078704</v>
      </c>
      <c r="E267" s="10"/>
      <c r="H267" s="10"/>
      <c r="I267" s="10"/>
      <c r="K267" s="1"/>
      <c r="M267"/>
      <c r="X267" s="10"/>
    </row>
    <row r="268" spans="1:44" hidden="1" x14ac:dyDescent="0.25">
      <c r="A268">
        <v>253</v>
      </c>
      <c r="B268" s="7">
        <v>44642.635300925896</v>
      </c>
      <c r="C268" s="7">
        <v>44642.638587963003</v>
      </c>
      <c r="E268" s="10"/>
      <c r="I268" s="10"/>
      <c r="K268" s="1"/>
      <c r="M268"/>
    </row>
    <row r="269" spans="1:44" s="20" customFormat="1" hidden="1" x14ac:dyDescent="0.25">
      <c r="A269" s="3">
        <v>316</v>
      </c>
      <c r="B269" s="4">
        <v>44644.922488425902</v>
      </c>
      <c r="C269" s="4">
        <v>44644.931041666699</v>
      </c>
      <c r="K269" s="21"/>
      <c r="L269" s="21"/>
    </row>
    <row r="270" spans="1:44" s="6" customFormat="1" hidden="1" x14ac:dyDescent="0.25">
      <c r="A270">
        <v>95</v>
      </c>
      <c r="B270" s="7">
        <v>44637.662245370397</v>
      </c>
      <c r="C270" s="7">
        <v>44637.666006944397</v>
      </c>
      <c r="D270"/>
      <c r="E270" s="10"/>
      <c r="F270"/>
      <c r="G270"/>
      <c r="H270"/>
      <c r="I270" s="10"/>
      <c r="J270"/>
      <c r="K270" s="1"/>
      <c r="L270" s="1"/>
      <c r="M270"/>
      <c r="N270"/>
      <c r="O270"/>
      <c r="P270"/>
      <c r="Q270"/>
      <c r="R270"/>
      <c r="S270"/>
      <c r="T270"/>
      <c r="U270"/>
      <c r="V270"/>
      <c r="W270"/>
      <c r="X270"/>
      <c r="Y270"/>
      <c r="Z270"/>
      <c r="AA270"/>
      <c r="AB270"/>
      <c r="AC270"/>
      <c r="AD270"/>
      <c r="AE270"/>
      <c r="AF270"/>
      <c r="AG270"/>
      <c r="AH270"/>
      <c r="AI270"/>
      <c r="AJ270"/>
      <c r="AK270"/>
      <c r="AL270"/>
      <c r="AM270"/>
      <c r="AN270"/>
      <c r="AO270"/>
      <c r="AP270"/>
      <c r="AQ270"/>
      <c r="AR270"/>
    </row>
    <row r="271" spans="1:44" hidden="1" x14ac:dyDescent="0.25">
      <c r="A271">
        <v>162</v>
      </c>
      <c r="B271" s="7">
        <v>44638.607372685197</v>
      </c>
      <c r="C271" s="7">
        <v>44638.6102314815</v>
      </c>
      <c r="E271" s="10"/>
      <c r="I271" s="10"/>
      <c r="K271" s="1"/>
      <c r="M271"/>
    </row>
    <row r="272" spans="1:44" hidden="1" x14ac:dyDescent="0.25">
      <c r="A272">
        <v>266</v>
      </c>
      <c r="B272" s="7">
        <v>44642.875</v>
      </c>
      <c r="C272" s="7">
        <v>44642.876759259299</v>
      </c>
      <c r="E272"/>
      <c r="K272" s="1"/>
      <c r="M272"/>
    </row>
    <row r="273" spans="1:44" hidden="1" x14ac:dyDescent="0.25">
      <c r="A273">
        <v>138</v>
      </c>
      <c r="B273" s="7">
        <v>44638.015011574098</v>
      </c>
      <c r="C273" s="7">
        <v>44638.020567129599</v>
      </c>
      <c r="E273" s="10"/>
      <c r="I273" s="10"/>
      <c r="K273" s="1"/>
      <c r="M273"/>
    </row>
    <row r="274" spans="1:44" hidden="1" x14ac:dyDescent="0.25">
      <c r="A274">
        <v>246</v>
      </c>
      <c r="B274" s="7">
        <v>44642.5773148148</v>
      </c>
      <c r="C274" s="7">
        <v>44642.582233796304</v>
      </c>
      <c r="E274" s="10"/>
      <c r="H274" s="10"/>
      <c r="I274" s="10"/>
      <c r="K274" s="1"/>
      <c r="M274"/>
    </row>
    <row r="275" spans="1:44" hidden="1" x14ac:dyDescent="0.25">
      <c r="A275">
        <v>153</v>
      </c>
      <c r="B275" s="7">
        <v>44638.527812499997</v>
      </c>
      <c r="C275" s="7">
        <v>44638.533009259299</v>
      </c>
      <c r="E275" s="10"/>
      <c r="I275" s="10"/>
      <c r="K275" s="1"/>
      <c r="M275"/>
    </row>
    <row r="276" spans="1:44" hidden="1" x14ac:dyDescent="0.25">
      <c r="A276">
        <v>116</v>
      </c>
      <c r="B276" s="7">
        <v>44637.767731481501</v>
      </c>
      <c r="C276" s="7">
        <v>44637.772997685199</v>
      </c>
      <c r="E276" s="10"/>
      <c r="I276" s="10"/>
      <c r="K276" s="1"/>
      <c r="M276"/>
    </row>
    <row r="277" spans="1:44" hidden="1" x14ac:dyDescent="0.25">
      <c r="A277">
        <v>58</v>
      </c>
      <c r="B277" s="7">
        <v>44637.503530092603</v>
      </c>
      <c r="C277" s="7">
        <v>44637.507696759298</v>
      </c>
      <c r="E277" s="10"/>
      <c r="I277" s="10"/>
      <c r="K277" s="1"/>
      <c r="M277"/>
    </row>
    <row r="278" spans="1:44" hidden="1" x14ac:dyDescent="0.25">
      <c r="A278">
        <v>327</v>
      </c>
      <c r="B278" s="7">
        <v>44646.761435185203</v>
      </c>
      <c r="C278" s="7">
        <v>44646.768379629597</v>
      </c>
      <c r="E278"/>
      <c r="K278" s="1"/>
      <c r="M278"/>
    </row>
    <row r="279" spans="1:44" hidden="1" x14ac:dyDescent="0.25">
      <c r="A279">
        <v>311</v>
      </c>
      <c r="B279" s="7">
        <v>44644.715995370403</v>
      </c>
      <c r="C279" s="7">
        <v>44644.7190625</v>
      </c>
      <c r="E279"/>
      <c r="K279" s="1"/>
      <c r="M279"/>
    </row>
    <row r="280" spans="1:44" s="6" customFormat="1" hidden="1" x14ac:dyDescent="0.25">
      <c r="A280">
        <v>130</v>
      </c>
      <c r="B280" s="7">
        <v>44637.941574074102</v>
      </c>
      <c r="C280" s="7">
        <v>44637.944710648102</v>
      </c>
      <c r="D280"/>
      <c r="E280" s="10"/>
      <c r="F280"/>
      <c r="G280"/>
      <c r="H280" s="10"/>
      <c r="I280" s="10"/>
      <c r="J280"/>
      <c r="K280" s="1"/>
      <c r="L280" s="1"/>
      <c r="M280"/>
      <c r="N280"/>
      <c r="O280"/>
      <c r="P280"/>
      <c r="Q280"/>
      <c r="R280"/>
      <c r="S280"/>
      <c r="T280"/>
      <c r="U280"/>
      <c r="V280"/>
      <c r="W280"/>
      <c r="X280" s="10"/>
      <c r="Y280"/>
      <c r="Z280"/>
      <c r="AA280"/>
      <c r="AB280"/>
      <c r="AC280"/>
      <c r="AD280"/>
      <c r="AE280"/>
      <c r="AF280"/>
      <c r="AG280"/>
      <c r="AH280"/>
      <c r="AI280"/>
      <c r="AJ280"/>
      <c r="AK280"/>
      <c r="AL280"/>
      <c r="AM280"/>
      <c r="AN280"/>
      <c r="AO280"/>
      <c r="AP280"/>
      <c r="AQ280"/>
      <c r="AR280"/>
    </row>
    <row r="281" spans="1:44" hidden="1" x14ac:dyDescent="0.25">
      <c r="A281">
        <v>325</v>
      </c>
      <c r="B281" s="7">
        <v>44645.949560185203</v>
      </c>
      <c r="C281" s="7">
        <v>44645.952557870398</v>
      </c>
      <c r="E281"/>
      <c r="K281" s="1"/>
      <c r="M281"/>
    </row>
    <row r="282" spans="1:44" hidden="1" x14ac:dyDescent="0.25">
      <c r="A282">
        <v>212</v>
      </c>
      <c r="B282" s="7">
        <v>44642.442638888897</v>
      </c>
      <c r="C282" s="7">
        <v>44642.446759259299</v>
      </c>
      <c r="E282" s="10"/>
      <c r="I282" s="10"/>
      <c r="K282" s="1"/>
      <c r="M282"/>
    </row>
    <row r="283" spans="1:44" s="6" customFormat="1" hidden="1" x14ac:dyDescent="0.25">
      <c r="A283">
        <v>245</v>
      </c>
      <c r="B283" s="7">
        <v>44642.5549537037</v>
      </c>
      <c r="C283" s="7">
        <v>44642.562916666699</v>
      </c>
      <c r="D283"/>
      <c r="E283" s="10"/>
      <c r="F283"/>
      <c r="G283"/>
      <c r="H283"/>
      <c r="I283" s="10"/>
      <c r="J283"/>
      <c r="K283" s="1"/>
      <c r="L283" s="1"/>
      <c r="M283"/>
      <c r="N283"/>
      <c r="O283"/>
      <c r="P283"/>
      <c r="Q283"/>
      <c r="R283"/>
      <c r="S283"/>
      <c r="T283"/>
      <c r="U283"/>
      <c r="V283"/>
      <c r="W283"/>
      <c r="X283"/>
      <c r="Y283"/>
      <c r="Z283"/>
      <c r="AA283"/>
      <c r="AB283"/>
      <c r="AC283"/>
      <c r="AD283"/>
      <c r="AE283"/>
      <c r="AF283"/>
      <c r="AG283"/>
      <c r="AH283"/>
      <c r="AI283"/>
      <c r="AJ283"/>
      <c r="AK283"/>
      <c r="AL283"/>
      <c r="AM283"/>
      <c r="AN283"/>
      <c r="AO283"/>
      <c r="AP283"/>
      <c r="AQ283"/>
      <c r="AR283"/>
    </row>
    <row r="284" spans="1:44" hidden="1" x14ac:dyDescent="0.25">
      <c r="A284">
        <v>132</v>
      </c>
      <c r="B284" s="7">
        <v>44637.940752314797</v>
      </c>
      <c r="C284" s="7">
        <v>44637.964293981502</v>
      </c>
      <c r="E284" s="10"/>
      <c r="I284" s="10"/>
      <c r="K284" s="1"/>
      <c r="M284"/>
    </row>
    <row r="285" spans="1:44" hidden="1" x14ac:dyDescent="0.25">
      <c r="A285">
        <v>322</v>
      </c>
      <c r="B285" s="7">
        <v>44645.756377314799</v>
      </c>
      <c r="C285" s="7">
        <v>44645.770879629599</v>
      </c>
      <c r="E285"/>
      <c r="K285" s="1"/>
      <c r="M285"/>
    </row>
    <row r="286" spans="1:44" hidden="1" x14ac:dyDescent="0.25">
      <c r="A286">
        <v>17</v>
      </c>
      <c r="B286" s="7">
        <v>44637.4834722222</v>
      </c>
      <c r="C286" s="7">
        <v>44637.487962963001</v>
      </c>
      <c r="E286" s="10"/>
      <c r="H286" s="10"/>
      <c r="I286" s="10"/>
      <c r="K286" s="1"/>
      <c r="M286"/>
    </row>
    <row r="287" spans="1:44" hidden="1" x14ac:dyDescent="0.25">
      <c r="A287">
        <v>174</v>
      </c>
      <c r="B287" s="7">
        <v>44638.648136574098</v>
      </c>
      <c r="C287" s="7">
        <v>44638.650972222204</v>
      </c>
      <c r="E287" s="10"/>
      <c r="I287" s="10"/>
      <c r="K287" s="1"/>
      <c r="M287"/>
      <c r="X287" s="10"/>
    </row>
    <row r="288" spans="1:44" hidden="1" x14ac:dyDescent="0.25">
      <c r="A288">
        <v>22</v>
      </c>
      <c r="B288" s="7">
        <v>44637.483715277798</v>
      </c>
      <c r="C288" s="7">
        <v>44637.488634259302</v>
      </c>
      <c r="E288" s="10"/>
      <c r="I288" s="10"/>
      <c r="K288" s="1"/>
      <c r="M288"/>
    </row>
    <row r="289" spans="1:44" s="6" customFormat="1" hidden="1" x14ac:dyDescent="0.25">
      <c r="A289">
        <v>36</v>
      </c>
      <c r="B289" s="7">
        <v>44637.488159722197</v>
      </c>
      <c r="C289" s="7">
        <v>44637.4913773148</v>
      </c>
      <c r="D289"/>
      <c r="E289" s="10"/>
      <c r="F289"/>
      <c r="G289"/>
      <c r="H289" s="10"/>
      <c r="I289" s="10"/>
      <c r="J289"/>
      <c r="K289" s="1"/>
      <c r="L289" s="1"/>
      <c r="M289"/>
      <c r="N289"/>
      <c r="O289"/>
      <c r="P289"/>
      <c r="Q289"/>
      <c r="R289"/>
      <c r="S289"/>
      <c r="T289"/>
      <c r="U289"/>
      <c r="V289"/>
      <c r="W289"/>
      <c r="X289" s="10"/>
      <c r="Y289"/>
      <c r="Z289"/>
      <c r="AA289"/>
      <c r="AB289"/>
      <c r="AC289"/>
      <c r="AD289"/>
      <c r="AE289"/>
      <c r="AF289"/>
      <c r="AG289"/>
      <c r="AH289"/>
      <c r="AI289"/>
      <c r="AJ289"/>
      <c r="AK289"/>
      <c r="AL289"/>
      <c r="AM289"/>
      <c r="AN289"/>
      <c r="AO289"/>
      <c r="AP289"/>
      <c r="AQ289"/>
      <c r="AR289"/>
    </row>
    <row r="290" spans="1:44" hidden="1" x14ac:dyDescent="0.25">
      <c r="A290">
        <v>300</v>
      </c>
      <c r="B290" s="7">
        <v>44644.5863888889</v>
      </c>
      <c r="C290" s="7">
        <v>44644.589837963002</v>
      </c>
      <c r="E290"/>
      <c r="K290" s="1"/>
      <c r="M290"/>
    </row>
    <row r="291" spans="1:44" hidden="1" x14ac:dyDescent="0.25">
      <c r="A291">
        <v>255</v>
      </c>
      <c r="B291" s="7">
        <v>44642.6383333333</v>
      </c>
      <c r="C291" s="7">
        <v>44642.642951388902</v>
      </c>
      <c r="E291"/>
      <c r="H291" s="10"/>
      <c r="I291" s="10"/>
      <c r="K291" s="1"/>
      <c r="M291"/>
    </row>
    <row r="292" spans="1:44" hidden="1" x14ac:dyDescent="0.25">
      <c r="A292">
        <v>11</v>
      </c>
      <c r="B292" s="7">
        <v>44637.483680555597</v>
      </c>
      <c r="C292" s="7">
        <v>44637.486851851798</v>
      </c>
      <c r="E292" s="10"/>
      <c r="H292" s="10"/>
      <c r="I292" s="10"/>
      <c r="K292" s="1"/>
      <c r="M292"/>
    </row>
    <row r="293" spans="1:44" hidden="1" x14ac:dyDescent="0.25">
      <c r="A293">
        <v>232</v>
      </c>
      <c r="B293" s="7">
        <v>44642.483402777798</v>
      </c>
      <c r="C293" s="7">
        <v>44642.485613425903</v>
      </c>
      <c r="E293" s="10"/>
      <c r="I293" s="10"/>
      <c r="K293" s="1"/>
      <c r="M293"/>
      <c r="X293" s="10"/>
    </row>
    <row r="294" spans="1:44" hidden="1" x14ac:dyDescent="0.25">
      <c r="A294">
        <v>238</v>
      </c>
      <c r="B294" s="7">
        <v>44642.504884259302</v>
      </c>
      <c r="C294" s="7">
        <v>44642.510671296302</v>
      </c>
      <c r="E294" s="10"/>
      <c r="H294" s="10"/>
      <c r="I294" s="10"/>
      <c r="K294" s="1"/>
      <c r="M294"/>
    </row>
    <row r="295" spans="1:44" hidden="1" x14ac:dyDescent="0.25">
      <c r="A295">
        <v>155</v>
      </c>
      <c r="B295" s="7">
        <v>44638.535578703697</v>
      </c>
      <c r="C295" s="7">
        <v>44638.538356481498</v>
      </c>
      <c r="E295" s="10"/>
      <c r="H295" s="10"/>
      <c r="I295" s="10"/>
      <c r="K295" s="1"/>
      <c r="M295"/>
    </row>
    <row r="296" spans="1:44" hidden="1" x14ac:dyDescent="0.25">
      <c r="A296">
        <v>27</v>
      </c>
      <c r="B296" s="7">
        <v>44637.487511574102</v>
      </c>
      <c r="C296" s="7">
        <v>44637.489456018498</v>
      </c>
      <c r="E296"/>
      <c r="H296" s="10"/>
      <c r="I296" s="10"/>
      <c r="K296" s="1"/>
      <c r="M296"/>
    </row>
    <row r="297" spans="1:44" hidden="1" x14ac:dyDescent="0.25">
      <c r="A297">
        <v>126</v>
      </c>
      <c r="B297" s="7">
        <v>44637.863206018497</v>
      </c>
      <c r="C297" s="7">
        <v>44637.866550925901</v>
      </c>
      <c r="E297" s="10"/>
      <c r="H297" s="10"/>
      <c r="I297" s="10"/>
      <c r="K297" s="1"/>
      <c r="M297"/>
    </row>
    <row r="298" spans="1:44" s="20" customFormat="1" hidden="1" x14ac:dyDescent="0.25">
      <c r="A298" s="3">
        <v>292</v>
      </c>
      <c r="B298" s="4">
        <v>44644.567962963003</v>
      </c>
      <c r="C298" s="4">
        <v>44644.570462962998</v>
      </c>
      <c r="K298" s="21"/>
      <c r="L298" s="21"/>
    </row>
    <row r="299" spans="1:44" hidden="1" x14ac:dyDescent="0.25">
      <c r="A299">
        <v>82</v>
      </c>
      <c r="B299" s="7">
        <v>44637.590787036999</v>
      </c>
      <c r="C299" s="7">
        <v>44637.593587962998</v>
      </c>
      <c r="E299" s="10"/>
      <c r="I299" s="10"/>
      <c r="K299" s="1"/>
      <c r="M299"/>
    </row>
    <row r="300" spans="1:44" hidden="1" x14ac:dyDescent="0.25">
      <c r="A300">
        <v>110</v>
      </c>
      <c r="B300" s="7">
        <v>44637.731921296298</v>
      </c>
      <c r="C300" s="7">
        <v>44637.736423611103</v>
      </c>
      <c r="E300" s="10"/>
      <c r="H300" s="10"/>
      <c r="I300" s="10"/>
      <c r="K300" s="1"/>
      <c r="M300"/>
    </row>
    <row r="301" spans="1:44" hidden="1" x14ac:dyDescent="0.25">
      <c r="A301">
        <v>64</v>
      </c>
      <c r="B301" s="7">
        <v>44637.515833333302</v>
      </c>
      <c r="C301" s="7">
        <v>44637.518981481502</v>
      </c>
      <c r="E301" s="10"/>
      <c r="I301" s="10"/>
      <c r="K301" s="1"/>
      <c r="M301"/>
    </row>
    <row r="302" spans="1:44" hidden="1" x14ac:dyDescent="0.25">
      <c r="A302">
        <v>299</v>
      </c>
      <c r="B302" s="7">
        <v>44644.575520833299</v>
      </c>
      <c r="C302" s="7">
        <v>44644.581631944398</v>
      </c>
      <c r="E302"/>
      <c r="K302" s="1"/>
      <c r="M302"/>
    </row>
    <row r="303" spans="1:44" hidden="1" x14ac:dyDescent="0.25">
      <c r="A303">
        <v>97</v>
      </c>
      <c r="B303" s="7">
        <v>44637.6698032407</v>
      </c>
      <c r="C303" s="7">
        <v>44637.6723726852</v>
      </c>
      <c r="E303" s="10"/>
      <c r="H303" s="10"/>
      <c r="I303" s="10"/>
      <c r="K303" s="1"/>
      <c r="M303"/>
    </row>
    <row r="304" spans="1:44" s="6" customFormat="1" hidden="1" x14ac:dyDescent="0.25">
      <c r="A304">
        <v>13</v>
      </c>
      <c r="B304" s="7">
        <v>44637.483541666697</v>
      </c>
      <c r="C304" s="7">
        <v>44637.487048611103</v>
      </c>
      <c r="D304"/>
      <c r="E304" s="10"/>
      <c r="F304"/>
      <c r="G304"/>
      <c r="H304"/>
      <c r="I304" s="10"/>
      <c r="J304"/>
      <c r="K304" s="1"/>
      <c r="L304" s="1"/>
      <c r="M304"/>
      <c r="N304"/>
      <c r="O304"/>
      <c r="P304"/>
      <c r="Q304"/>
      <c r="R304"/>
      <c r="S304"/>
      <c r="T304"/>
      <c r="U304"/>
      <c r="V304"/>
      <c r="W304"/>
      <c r="X304"/>
      <c r="Y304"/>
      <c r="Z304"/>
      <c r="AA304"/>
      <c r="AB304"/>
      <c r="AC304"/>
      <c r="AD304"/>
      <c r="AE304"/>
      <c r="AF304"/>
      <c r="AG304"/>
      <c r="AH304"/>
      <c r="AI304"/>
      <c r="AJ304"/>
      <c r="AK304"/>
      <c r="AL304"/>
      <c r="AM304"/>
      <c r="AN304"/>
      <c r="AO304"/>
      <c r="AP304"/>
      <c r="AQ304"/>
      <c r="AR304"/>
    </row>
    <row r="305" spans="1:24" hidden="1" x14ac:dyDescent="0.25">
      <c r="A305">
        <v>182</v>
      </c>
      <c r="B305" s="7">
        <v>44638.713356481501</v>
      </c>
      <c r="C305" s="7">
        <v>44638.717997685198</v>
      </c>
      <c r="E305" s="10"/>
      <c r="H305" s="10"/>
      <c r="I305" s="10"/>
      <c r="K305" s="1"/>
      <c r="M305"/>
    </row>
    <row r="306" spans="1:24" hidden="1" x14ac:dyDescent="0.25">
      <c r="A306">
        <v>189</v>
      </c>
      <c r="B306" s="7">
        <v>44639.0714351852</v>
      </c>
      <c r="C306" s="7">
        <v>44639.076747685198</v>
      </c>
      <c r="E306" s="10"/>
      <c r="H306" s="10"/>
      <c r="I306" s="10"/>
      <c r="K306" s="1"/>
      <c r="M306"/>
      <c r="X306" s="10"/>
    </row>
    <row r="307" spans="1:24" hidden="1" x14ac:dyDescent="0.25">
      <c r="A307">
        <v>296</v>
      </c>
      <c r="B307" s="7">
        <v>44644.568148148101</v>
      </c>
      <c r="C307" s="7">
        <v>44644.572349536997</v>
      </c>
      <c r="E307"/>
      <c r="K307" s="1"/>
      <c r="M307"/>
    </row>
    <row r="308" spans="1:24" hidden="1" x14ac:dyDescent="0.25">
      <c r="A308">
        <v>6</v>
      </c>
      <c r="B308" s="7">
        <v>44637.483807870398</v>
      </c>
      <c r="C308" s="7">
        <v>44637.486006944397</v>
      </c>
      <c r="E308" s="10"/>
      <c r="I308" s="10"/>
      <c r="K308" s="1"/>
      <c r="M308"/>
    </row>
    <row r="309" spans="1:24" hidden="1" x14ac:dyDescent="0.25">
      <c r="A309">
        <v>230</v>
      </c>
      <c r="B309" s="7">
        <v>44642.4683449074</v>
      </c>
      <c r="C309" s="7">
        <v>44642.477488425902</v>
      </c>
      <c r="E309" s="10"/>
      <c r="I309" s="10"/>
      <c r="K309" s="1"/>
      <c r="M309"/>
    </row>
    <row r="310" spans="1:24" hidden="1" x14ac:dyDescent="0.25">
      <c r="A310">
        <v>133</v>
      </c>
      <c r="B310" s="7">
        <v>44637.975949074098</v>
      </c>
      <c r="C310" s="7">
        <v>44637.979432870401</v>
      </c>
      <c r="E310" s="10"/>
      <c r="H310" s="10"/>
      <c r="I310" s="10"/>
      <c r="K310" s="1"/>
      <c r="M310"/>
    </row>
    <row r="311" spans="1:24" hidden="1" x14ac:dyDescent="0.25">
      <c r="A311">
        <v>96</v>
      </c>
      <c r="B311" s="7">
        <v>44637.667962963002</v>
      </c>
      <c r="C311" s="7">
        <v>44637.672060185199</v>
      </c>
      <c r="E311" s="10"/>
      <c r="H311" s="10"/>
      <c r="I311" s="10"/>
      <c r="K311" s="1"/>
      <c r="M311"/>
    </row>
    <row r="312" spans="1:24" hidden="1" x14ac:dyDescent="0.25">
      <c r="A312">
        <v>210</v>
      </c>
      <c r="B312" s="7">
        <v>44642.442465277803</v>
      </c>
      <c r="C312" s="7">
        <v>44642.446342592601</v>
      </c>
      <c r="E312" s="10"/>
      <c r="I312" s="10"/>
      <c r="K312" s="1"/>
      <c r="M312"/>
    </row>
    <row r="313" spans="1:24" hidden="1" x14ac:dyDescent="0.25">
      <c r="A313">
        <v>221</v>
      </c>
      <c r="B313" s="7">
        <v>44642.449687499997</v>
      </c>
      <c r="C313" s="7">
        <v>44642.451724537001</v>
      </c>
      <c r="E313" s="10"/>
      <c r="H313" s="10"/>
      <c r="I313" s="10"/>
      <c r="K313" s="1"/>
      <c r="M313"/>
    </row>
    <row r="314" spans="1:24" hidden="1" x14ac:dyDescent="0.25">
      <c r="A314">
        <v>69</v>
      </c>
      <c r="B314" s="7">
        <v>44637.523715277799</v>
      </c>
      <c r="C314" s="7">
        <v>44637.526122685202</v>
      </c>
      <c r="E314" s="10"/>
      <c r="H314" s="10"/>
      <c r="I314" s="10"/>
      <c r="K314" s="1"/>
      <c r="M314"/>
    </row>
    <row r="315" spans="1:24" hidden="1" x14ac:dyDescent="0.25">
      <c r="A315">
        <v>164</v>
      </c>
      <c r="B315" s="7">
        <v>44638.606759259303</v>
      </c>
      <c r="C315" s="7">
        <v>44638.619502314803</v>
      </c>
      <c r="E315" s="10"/>
      <c r="I315" s="10"/>
      <c r="K315" s="1"/>
      <c r="M315"/>
    </row>
    <row r="316" spans="1:24" hidden="1" x14ac:dyDescent="0.25">
      <c r="A316">
        <v>319</v>
      </c>
      <c r="B316" s="7">
        <v>44645.6325462963</v>
      </c>
      <c r="C316" s="7">
        <v>44645.638229166703</v>
      </c>
      <c r="E316"/>
      <c r="K316" s="1"/>
      <c r="M316"/>
    </row>
    <row r="317" spans="1:24" hidden="1" x14ac:dyDescent="0.25">
      <c r="A317">
        <v>156</v>
      </c>
      <c r="B317" s="7">
        <v>44638.536550925899</v>
      </c>
      <c r="C317" s="7">
        <v>44638.540486111102</v>
      </c>
      <c r="E317" s="10"/>
      <c r="I317" s="10"/>
      <c r="K317" s="1"/>
      <c r="M317"/>
    </row>
    <row r="318" spans="1:24" hidden="1" x14ac:dyDescent="0.25">
      <c r="A318">
        <v>320</v>
      </c>
      <c r="B318" s="7">
        <v>44645.701400462996</v>
      </c>
      <c r="C318" s="7">
        <v>44645.702800925901</v>
      </c>
      <c r="E318"/>
      <c r="K318" s="1"/>
      <c r="M318"/>
    </row>
    <row r="319" spans="1:24" hidden="1" x14ac:dyDescent="0.25">
      <c r="A319">
        <v>99</v>
      </c>
      <c r="B319" s="7">
        <v>44637.666990740698</v>
      </c>
      <c r="C319" s="7">
        <v>44637.6741203704</v>
      </c>
      <c r="E319" s="10"/>
      <c r="H319" s="10"/>
      <c r="I319" s="10"/>
      <c r="K319" s="1"/>
      <c r="M319"/>
    </row>
    <row r="320" spans="1:24" hidden="1" x14ac:dyDescent="0.25">
      <c r="A320">
        <v>282</v>
      </c>
      <c r="B320" s="7">
        <v>44644.565231481502</v>
      </c>
      <c r="C320" s="7">
        <v>44644.566956018498</v>
      </c>
      <c r="E320"/>
      <c r="K320" s="1"/>
      <c r="M320"/>
    </row>
    <row r="321" spans="1:13" hidden="1" x14ac:dyDescent="0.25">
      <c r="A321">
        <v>264</v>
      </c>
      <c r="B321" s="7">
        <v>44642.8430324074</v>
      </c>
      <c r="C321" s="7">
        <v>44642.846099536997</v>
      </c>
      <c r="E321"/>
      <c r="K321" s="1"/>
      <c r="M321"/>
    </row>
    <row r="322" spans="1:13" hidden="1" x14ac:dyDescent="0.25">
      <c r="A322">
        <v>10</v>
      </c>
      <c r="B322" s="7">
        <v>44637.4846875</v>
      </c>
      <c r="C322" s="7">
        <v>44637.486736111103</v>
      </c>
      <c r="E322" s="10"/>
      <c r="H322" s="10"/>
      <c r="I322" s="10"/>
      <c r="K322" s="1"/>
      <c r="M322"/>
    </row>
  </sheetData>
  <conditionalFormatting sqref="E1:E2 E12:E13 E15:E32 E44:E46 E34:E35 E37:E40 E42 E48 E55:E56 E58:E1048576 E50 E4:E10 E52:E53">
    <cfRule type="duplicateValues" dxfId="0" priority="1"/>
  </conditionalFormatting>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1</vt:i4>
      </vt:variant>
    </vt:vector>
  </HeadingPairs>
  <TitlesOfParts>
    <vt:vector size="6" baseType="lpstr">
      <vt:lpstr>İletişim</vt:lpstr>
      <vt:lpstr>Sheet4</vt:lpstr>
      <vt:lpstr>Takımlar</vt:lpstr>
      <vt:lpstr>Program Takvimi</vt:lpstr>
      <vt:lpstr>Secim Listesi</vt:lpstr>
      <vt:lpstr>İletişim!_VeritabaniniFiltrele</vt:lpstr>
    </vt:vector>
  </TitlesOfParts>
  <Company>Tupras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 Güler</dc:creator>
  <cp:lastModifiedBy>Pc</cp:lastModifiedBy>
  <dcterms:created xsi:type="dcterms:W3CDTF">2022-04-11T06:12:00Z</dcterms:created>
  <dcterms:modified xsi:type="dcterms:W3CDTF">2022-04-14T09:57:41Z</dcterms:modified>
</cp:coreProperties>
</file>